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I:\マイドライブ\SC関係\2024\15th高校選抜\"/>
    </mc:Choice>
  </mc:AlternateContent>
  <xr:revisionPtr revIDLastSave="0" documentId="13_ncr:1_{70F59BD4-872C-4D2F-9639-6616E69AF3DC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案内" sheetId="2" r:id="rId1"/>
    <sheet name="集約データ" sheetId="1" r:id="rId2"/>
    <sheet name="確認シート" sheetId="3" r:id="rId3"/>
    <sheet name="様式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0" i="4" l="1"/>
  <c r="I58" i="4"/>
  <c r="H58" i="4"/>
  <c r="G58" i="4"/>
  <c r="E58" i="4"/>
  <c r="C58" i="4"/>
  <c r="B58" i="4"/>
  <c r="I57" i="4"/>
  <c r="H57" i="4"/>
  <c r="G57" i="4"/>
  <c r="E57" i="4"/>
  <c r="C57" i="4"/>
  <c r="B57" i="4"/>
  <c r="I56" i="4"/>
  <c r="H56" i="4"/>
  <c r="G56" i="4"/>
  <c r="E56" i="4"/>
  <c r="C56" i="4"/>
  <c r="B56" i="4"/>
  <c r="I55" i="4"/>
  <c r="H55" i="4"/>
  <c r="G55" i="4"/>
  <c r="E55" i="4"/>
  <c r="C55" i="4"/>
  <c r="B55" i="4"/>
  <c r="I54" i="4"/>
  <c r="H54" i="4"/>
  <c r="G54" i="4"/>
  <c r="E54" i="4"/>
  <c r="C54" i="4"/>
  <c r="B54" i="4"/>
  <c r="I53" i="4"/>
  <c r="H53" i="4"/>
  <c r="G53" i="4"/>
  <c r="E53" i="4"/>
  <c r="C53" i="4"/>
  <c r="B53" i="4"/>
  <c r="I52" i="4"/>
  <c r="H52" i="4"/>
  <c r="G52" i="4"/>
  <c r="E52" i="4"/>
  <c r="C52" i="4"/>
  <c r="B52" i="4"/>
  <c r="I51" i="4"/>
  <c r="H51" i="4"/>
  <c r="G51" i="4"/>
  <c r="E51" i="4"/>
  <c r="C51" i="4"/>
  <c r="B51" i="4"/>
  <c r="I31" i="4"/>
  <c r="H31" i="4"/>
  <c r="G31" i="4"/>
  <c r="E31" i="4"/>
  <c r="C31" i="4"/>
  <c r="B31" i="4"/>
  <c r="I30" i="4"/>
  <c r="H30" i="4"/>
  <c r="G30" i="4"/>
  <c r="E30" i="4"/>
  <c r="C30" i="4"/>
  <c r="B30" i="4"/>
  <c r="I29" i="4"/>
  <c r="H29" i="4"/>
  <c r="G29" i="4"/>
  <c r="E29" i="4"/>
  <c r="C29" i="4"/>
  <c r="B29" i="4"/>
  <c r="I28" i="4"/>
  <c r="H28" i="4"/>
  <c r="G28" i="4"/>
  <c r="E28" i="4"/>
  <c r="C28" i="4"/>
  <c r="B28" i="4"/>
  <c r="I27" i="4"/>
  <c r="H27" i="4"/>
  <c r="G27" i="4"/>
  <c r="E27" i="4"/>
  <c r="C27" i="4"/>
  <c r="B27" i="4"/>
  <c r="I26" i="4"/>
  <c r="H26" i="4"/>
  <c r="G26" i="4"/>
  <c r="E26" i="4"/>
  <c r="C26" i="4"/>
  <c r="B26" i="4"/>
  <c r="I25" i="4"/>
  <c r="H25" i="4"/>
  <c r="G25" i="4"/>
  <c r="E25" i="4"/>
  <c r="C25" i="4"/>
  <c r="B25" i="4"/>
  <c r="I24" i="4"/>
  <c r="H24" i="4"/>
  <c r="G24" i="4"/>
  <c r="E24" i="4"/>
  <c r="C24" i="4"/>
  <c r="B24" i="4"/>
  <c r="I23" i="4"/>
  <c r="H23" i="4"/>
  <c r="G23" i="4"/>
  <c r="E23" i="4"/>
  <c r="C23" i="4"/>
  <c r="B23" i="4"/>
  <c r="I22" i="4"/>
  <c r="H22" i="4"/>
  <c r="G22" i="4"/>
  <c r="E22" i="4"/>
  <c r="C22" i="4"/>
  <c r="B22" i="4"/>
  <c r="I21" i="4"/>
  <c r="H21" i="4"/>
  <c r="G21" i="4"/>
  <c r="E21" i="4"/>
  <c r="C21" i="4"/>
  <c r="B21" i="4"/>
  <c r="H16" i="4"/>
  <c r="H15" i="4"/>
  <c r="H14" i="4"/>
  <c r="F16" i="4"/>
  <c r="F15" i="4"/>
  <c r="F14" i="4"/>
  <c r="H13" i="4"/>
  <c r="F13" i="4"/>
  <c r="C16" i="4"/>
  <c r="B16" i="4"/>
  <c r="C15" i="4"/>
  <c r="B15" i="4"/>
  <c r="C14" i="4"/>
  <c r="B14" i="4"/>
  <c r="C13" i="4"/>
  <c r="B13" i="4"/>
  <c r="I5" i="3"/>
  <c r="J5" i="3"/>
  <c r="K5" i="3"/>
  <c r="L5" i="3"/>
  <c r="I6" i="3"/>
  <c r="J6" i="3"/>
  <c r="K6" i="3"/>
  <c r="L6" i="3"/>
  <c r="I7" i="3"/>
  <c r="J7" i="3"/>
  <c r="K7" i="3"/>
  <c r="L7" i="3"/>
  <c r="I8" i="3"/>
  <c r="J8" i="3"/>
  <c r="K8" i="3"/>
  <c r="L8" i="3"/>
  <c r="I9" i="3"/>
  <c r="J9" i="3"/>
  <c r="K9" i="3"/>
  <c r="L9" i="3"/>
  <c r="I10" i="3"/>
  <c r="J10" i="3"/>
  <c r="K10" i="3"/>
  <c r="L10" i="3"/>
  <c r="I11" i="3"/>
  <c r="J11" i="3"/>
  <c r="K11" i="3"/>
  <c r="L11" i="3"/>
  <c r="I12" i="3"/>
  <c r="J12" i="3"/>
  <c r="K12" i="3"/>
  <c r="L12" i="3"/>
  <c r="I13" i="3"/>
  <c r="J13" i="3"/>
  <c r="K13" i="3"/>
  <c r="L13" i="3"/>
  <c r="I14" i="3"/>
  <c r="J14" i="3"/>
  <c r="K14" i="3"/>
  <c r="L14" i="3"/>
  <c r="I15" i="3"/>
  <c r="J15" i="3"/>
  <c r="K15" i="3"/>
  <c r="L15" i="3"/>
  <c r="I16" i="3"/>
  <c r="J16" i="3"/>
  <c r="K16" i="3"/>
  <c r="L16" i="3"/>
  <c r="I17" i="3"/>
  <c r="J17" i="3"/>
  <c r="K17" i="3"/>
  <c r="L17" i="3"/>
  <c r="I18" i="3"/>
  <c r="J18" i="3"/>
  <c r="K18" i="3"/>
  <c r="L18" i="3"/>
  <c r="I19" i="3"/>
  <c r="J19" i="3"/>
  <c r="K19" i="3"/>
  <c r="L19" i="3"/>
  <c r="I20" i="3"/>
  <c r="J20" i="3"/>
  <c r="K20" i="3"/>
  <c r="L20" i="3"/>
  <c r="I21" i="3"/>
  <c r="J21" i="3"/>
  <c r="K21" i="3"/>
  <c r="L21" i="3"/>
  <c r="I22" i="3"/>
  <c r="J22" i="3"/>
  <c r="K22" i="3"/>
  <c r="L22" i="3"/>
  <c r="I4" i="3"/>
  <c r="J4" i="3"/>
  <c r="K4" i="3"/>
  <c r="L4" i="3"/>
  <c r="B20" i="4" l="1"/>
  <c r="H47" i="4" l="1"/>
  <c r="H46" i="4"/>
  <c r="H45" i="4"/>
  <c r="H44" i="4"/>
  <c r="C47" i="4"/>
  <c r="C46" i="4"/>
  <c r="C45" i="4"/>
  <c r="C44" i="4"/>
  <c r="J3" i="3" l="1"/>
  <c r="K3" i="3"/>
  <c r="L3" i="3" l="1"/>
  <c r="A62" i="4"/>
  <c r="C40" i="4"/>
  <c r="A35" i="4"/>
  <c r="A33" i="4"/>
  <c r="C5" i="4"/>
  <c r="E62" i="4" l="1"/>
  <c r="B61" i="4"/>
  <c r="F47" i="4"/>
  <c r="B47" i="4"/>
  <c r="F46" i="4"/>
  <c r="B46" i="4"/>
  <c r="F45" i="4"/>
  <c r="B45" i="4"/>
  <c r="F44" i="4"/>
  <c r="B44" i="4"/>
  <c r="F32" i="4"/>
  <c r="I20" i="4"/>
  <c r="H20" i="4"/>
  <c r="G20" i="4"/>
  <c r="E20" i="4"/>
  <c r="C20" i="4"/>
  <c r="D4" i="3"/>
  <c r="C4" i="3"/>
  <c r="B4" i="3"/>
  <c r="I3" i="3"/>
  <c r="D3" i="3"/>
  <c r="C3" i="3"/>
  <c r="B3" i="3"/>
  <c r="E4" i="3" l="1"/>
  <c r="E3" i="3"/>
  <c r="F4" i="3" l="1"/>
</calcChain>
</file>

<file path=xl/sharedStrings.xml><?xml version="1.0" encoding="utf-8"?>
<sst xmlns="http://schemas.openxmlformats.org/spreadsheetml/2006/main" count="125" uniqueCount="89">
  <si>
    <t>取りまとめ役の先生へ</t>
  </si>
  <si>
    <t>各校から集まりましたファイルの集約シートのデーター部分を</t>
  </si>
  <si>
    <t>集約データ</t>
  </si>
  <si>
    <t>シートに貼り付けてください</t>
  </si>
  <si>
    <t>※先頭の行をコピー範囲内に含めないように注意してください</t>
  </si>
  <si>
    <t>確認シート</t>
  </si>
  <si>
    <t>の、指示に従い送られてきたデータの確認と、引率者の入力をしてください</t>
  </si>
  <si>
    <t>様式１</t>
  </si>
  <si>
    <t>を、プリントアウトし、高体連会長印を押印して、事務局まで送ってください。</t>
  </si>
  <si>
    <t>その際、各校から送られてきた様式２の印も確認いただき、併せて送ってください。</t>
  </si>
  <si>
    <t>また、このExcelシートをsportclimbing.hc@gmail.comまで送ってください</t>
  </si>
  <si>
    <t>〒513-0831　三重県鈴鹿市庄野町1260 鈴鹿高等学校
第11回全国高等学校選抜SC選手権大会 申込事務局 戸田大輔
TEL　059-378-0307(戸田・脇田)	FAX　059-370-0875
sportclimbing.hc@gmail.com ※問合せはなるべくE-Mailにて行うこと</t>
  </si>
  <si>
    <t>下記を確認してください</t>
  </si>
  <si>
    <t>出場枠</t>
  </si>
  <si>
    <t>都道府県</t>
  </si>
  <si>
    <t>JMSCA</t>
  </si>
  <si>
    <t>参加特例</t>
  </si>
  <si>
    <t>計</t>
  </si>
  <si>
    <t>No</t>
  </si>
  <si>
    <t>選手名</t>
  </si>
  <si>
    <t>男性</t>
  </si>
  <si>
    <t>合計</t>
  </si>
  <si>
    <t>女性</t>
  </si>
  <si>
    <r>
      <rPr>
        <b/>
        <sz val="22"/>
        <color theme="1"/>
        <rFont val="ＭＳ Ｐ明朝"/>
        <family val="1"/>
        <charset val="128"/>
      </rPr>
      <t>※</t>
    </r>
    <r>
      <rPr>
        <b/>
        <u/>
        <sz val="26"/>
        <color rgb="FF92D050"/>
        <rFont val="ＭＳ Ｐ明朝"/>
        <family val="1"/>
        <charset val="128"/>
      </rPr>
      <t>集約のシート</t>
    </r>
    <r>
      <rPr>
        <b/>
        <sz val="22"/>
        <color theme="1"/>
        <rFont val="ＭＳ Ｐ明朝"/>
        <family val="1"/>
        <charset val="128"/>
      </rPr>
      <t>に貼り付けたデータは「</t>
    </r>
    <r>
      <rPr>
        <b/>
        <sz val="36"/>
        <color rgb="FFFF0000"/>
        <rFont val="ＭＳ Ｐ明朝"/>
        <family val="1"/>
        <charset val="128"/>
      </rPr>
      <t>値</t>
    </r>
    <r>
      <rPr>
        <b/>
        <sz val="22"/>
        <color theme="1"/>
        <rFont val="ＭＳ Ｐ明朝"/>
        <family val="1"/>
        <charset val="128"/>
      </rPr>
      <t>」ですか?!</t>
    </r>
  </si>
  <si>
    <t>※都道府県の出場枠は各２名を超えないこと</t>
  </si>
  <si>
    <t>※参加特例枠は各1名を超えないこと</t>
  </si>
  <si>
    <t>もし、超えることがあるようならば、調整してください</t>
  </si>
  <si>
    <t>合計数と集約データシートの選手数が違う場合は、
出場枠のセルに誤りがありそうです。確認してください。</t>
  </si>
  <si>
    <t>ふりがな</t>
  </si>
  <si>
    <t>引率8</t>
  </si>
  <si>
    <t>都道府県選手団編成一覧表</t>
  </si>
  <si>
    <t>都道府県名</t>
  </si>
  <si>
    <t>記載責任者</t>
  </si>
  <si>
    <t>氏名(ふりがな)</t>
  </si>
  <si>
    <t>所属</t>
  </si>
  <si>
    <t>携帯電話</t>
  </si>
  <si>
    <t>E-Mail</t>
  </si>
  <si>
    <t>所属校</t>
  </si>
  <si>
    <t>選手一覧</t>
  </si>
  <si>
    <t>選手氏名</t>
  </si>
  <si>
    <t>学年</t>
  </si>
  <si>
    <t>性別</t>
  </si>
  <si>
    <t>印</t>
  </si>
  <si>
    <t>様式１ 別紙</t>
  </si>
  <si>
    <r>
      <rPr>
        <sz val="16"/>
        <color theme="1"/>
        <rFont val="游ゴシック"/>
        <family val="3"/>
        <charset val="128"/>
      </rPr>
      <t>必ず貼り付ける際は「</t>
    </r>
    <r>
      <rPr>
        <sz val="26"/>
        <color rgb="FFFF0000"/>
        <rFont val="游ゴシック"/>
        <family val="3"/>
        <charset val="128"/>
      </rPr>
      <t>値</t>
    </r>
    <r>
      <rPr>
        <sz val="16"/>
        <color theme="1"/>
        <rFont val="游ゴシック"/>
        <family val="3"/>
        <charset val="128"/>
      </rPr>
      <t>」として、貼り付けてください</t>
    </r>
    <phoneticPr fontId="22"/>
  </si>
  <si>
    <t>引率者所属名</t>
    <rPh sb="5" eb="6">
      <t>メイ</t>
    </rPh>
    <phoneticPr fontId="22"/>
  </si>
  <si>
    <r>
      <t>※右クリックして、貼り付けのオプションで「値」を選ぶ（</t>
    </r>
    <r>
      <rPr>
        <b/>
        <sz val="16"/>
        <color rgb="FFFF0000"/>
        <rFont val="游ゴシック"/>
        <family val="3"/>
        <charset val="128"/>
        <scheme val="minor"/>
      </rPr>
      <t>右図参照</t>
    </r>
    <r>
      <rPr>
        <sz val="16"/>
        <color theme="1"/>
        <rFont val="游ゴシック"/>
        <family val="3"/>
        <charset val="128"/>
        <scheme val="minor"/>
      </rPr>
      <t>）</t>
    </r>
    <phoneticPr fontId="22"/>
  </si>
  <si>
    <t>所属名</t>
    <rPh sb="2" eb="3">
      <t>メイ</t>
    </rPh>
    <phoneticPr fontId="22"/>
  </si>
  <si>
    <t>引率責任者名簿</t>
    <rPh sb="2" eb="4">
      <t>セキニン</t>
    </rPh>
    <phoneticPr fontId="22"/>
  </si>
  <si>
    <r>
      <rPr>
        <b/>
        <u/>
        <sz val="18"/>
        <color theme="1"/>
        <rFont val="ＭＳ Ｐ明朝"/>
        <family val="1"/>
        <charset val="128"/>
      </rPr>
      <t>以下に、引率責任者を入力してください。</t>
    </r>
    <r>
      <rPr>
        <sz val="18"/>
        <color theme="1"/>
        <rFont val="ＭＳ Ｐ明朝"/>
        <family val="1"/>
        <charset val="128"/>
      </rPr>
      <t xml:space="preserve">
右側に各選手ごとの引率者を一覧にしてあります。参考にしてください</t>
    </r>
    <rPh sb="6" eb="8">
      <t>セキニン</t>
    </rPh>
    <rPh sb="31" eb="32">
      <t>シャ</t>
    </rPh>
    <phoneticPr fontId="22"/>
  </si>
  <si>
    <t>引率責任者一覧</t>
    <rPh sb="2" eb="4">
      <t>セキニン</t>
    </rPh>
    <phoneticPr fontId="22"/>
  </si>
  <si>
    <t>引率責任者氏名</t>
    <rPh sb="2" eb="4">
      <t>セキニン</t>
    </rPh>
    <phoneticPr fontId="22"/>
  </si>
  <si>
    <t>引率責任者名</t>
    <rPh sb="2" eb="5">
      <t>セキニンシャ</t>
    </rPh>
    <phoneticPr fontId="22"/>
  </si>
  <si>
    <t>引率責任者</t>
    <rPh sb="2" eb="4">
      <t>セキニン</t>
    </rPh>
    <phoneticPr fontId="22"/>
  </si>
  <si>
    <t>ふりがな</t>
    <phoneticPr fontId="22"/>
  </si>
  <si>
    <t xml:space="preserve"> </t>
    <phoneticPr fontId="22"/>
  </si>
  <si>
    <t>所属名</t>
    <rPh sb="0" eb="3">
      <t>ショゾクメイ</t>
    </rPh>
    <phoneticPr fontId="22"/>
  </si>
  <si>
    <t>JMSCAユーザID
（選手登録ID）</t>
  </si>
  <si>
    <t>氏名</t>
  </si>
  <si>
    <t>氏名ふりがな</t>
  </si>
  <si>
    <t>生年月日
（西暦表記）</t>
  </si>
  <si>
    <t>身長[cm]</t>
  </si>
  <si>
    <t>体重[kg]</t>
  </si>
  <si>
    <t>所属部活名</t>
  </si>
  <si>
    <t>自宅住所</t>
    <rPh sb="0" eb="4">
      <t>ジタクジュウショ</t>
    </rPh>
    <phoneticPr fontId="22"/>
  </si>
  <si>
    <t>OSグレード
例）５.１０ｄ</t>
  </si>
  <si>
    <t>RPグレード
例）５.１１ｂ</t>
  </si>
  <si>
    <t>アンチドーピング
同意書提出</t>
  </si>
  <si>
    <t>都道府県番号</t>
    <rPh sb="4" eb="6">
      <t>バンゴウ</t>
    </rPh>
    <phoneticPr fontId="22"/>
  </si>
  <si>
    <t>校名</t>
  </si>
  <si>
    <t>校名_ふりがな</t>
  </si>
  <si>
    <t>郵便番号</t>
  </si>
  <si>
    <t>住所</t>
  </si>
  <si>
    <t>TEL</t>
  </si>
  <si>
    <t>FAX</t>
  </si>
  <si>
    <t>校長名</t>
  </si>
  <si>
    <t>書類作成者</t>
    <rPh sb="0" eb="2">
      <t>ショルイ</t>
    </rPh>
    <rPh sb="2" eb="5">
      <t>サクセイシャ</t>
    </rPh>
    <phoneticPr fontId="22"/>
  </si>
  <si>
    <t>引率責任者１</t>
    <rPh sb="0" eb="2">
      <t>インソツ</t>
    </rPh>
    <rPh sb="2" eb="5">
      <t>セキニンシャ</t>
    </rPh>
    <phoneticPr fontId="22"/>
  </si>
  <si>
    <t>所属名</t>
    <phoneticPr fontId="22"/>
  </si>
  <si>
    <t>引率責任者２</t>
    <rPh sb="0" eb="2">
      <t>インソツ</t>
    </rPh>
    <rPh sb="2" eb="5">
      <t>セキニンシャ</t>
    </rPh>
    <phoneticPr fontId="22"/>
  </si>
  <si>
    <t>引率1</t>
    <phoneticPr fontId="22"/>
  </si>
  <si>
    <t>引率2</t>
  </si>
  <si>
    <t>引率3</t>
  </si>
  <si>
    <t>引率4</t>
  </si>
  <si>
    <t>引率5</t>
  </si>
  <si>
    <t>引率6</t>
  </si>
  <si>
    <t>引率7</t>
  </si>
  <si>
    <t>令和  6  年   月   日</t>
    <phoneticPr fontId="22"/>
  </si>
  <si>
    <t>第15回全国高等学校選抜スポーツクライミング選手権大会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</si>
</sst>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yyyy/m/d;@"/>
  </numFmts>
  <fonts count="27" x14ac:knownFonts="1">
    <font>
      <sz val="11"/>
      <color theme="1"/>
      <name val="游ゴシック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6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u/>
      <sz val="26"/>
      <color rgb="FF92D050"/>
      <name val="ＭＳ Ｐ明朝"/>
      <family val="1"/>
      <charset val="128"/>
    </font>
    <font>
      <b/>
      <sz val="36"/>
      <color rgb="FFFF0000"/>
      <name val="ＭＳ Ｐ明朝"/>
      <family val="1"/>
      <charset val="128"/>
    </font>
    <font>
      <b/>
      <u/>
      <sz val="18"/>
      <color theme="1"/>
      <name val="ＭＳ Ｐ明朝"/>
      <family val="1"/>
      <charset val="128"/>
    </font>
    <font>
      <sz val="16"/>
      <color theme="1"/>
      <name val="游ゴシック"/>
      <family val="3"/>
      <charset val="128"/>
    </font>
    <font>
      <sz val="26"/>
      <color rgb="FFFF0000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22"/>
      <color theme="1"/>
      <name val="ＭＳ Ｐ明朝"/>
      <family val="1"/>
      <charset val="128"/>
    </font>
    <font>
      <b/>
      <sz val="16"/>
      <color rgb="FFFF0000"/>
      <name val="游ゴシック"/>
      <family val="3"/>
      <charset val="128"/>
      <scheme val="minor"/>
    </font>
    <font>
      <b/>
      <u/>
      <sz val="22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" fillId="0" borderId="23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shrinkToFit="1"/>
    </xf>
    <xf numFmtId="0" fontId="1" fillId="0" borderId="11" xfId="0" applyFont="1" applyBorder="1">
      <alignment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32" xfId="0" applyFont="1" applyBorder="1">
      <alignment vertical="center"/>
    </xf>
    <xf numFmtId="0" fontId="9" fillId="0" borderId="3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9" fillId="0" borderId="37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32" xfId="0" applyBorder="1">
      <alignment vertical="center"/>
    </xf>
    <xf numFmtId="177" fontId="0" fillId="0" borderId="0" xfId="0" applyNumberFormat="1">
      <alignment vertical="center"/>
    </xf>
    <xf numFmtId="14" fontId="0" fillId="0" borderId="32" xfId="0" applyNumberFormat="1" applyBorder="1">
      <alignment vertical="center"/>
    </xf>
    <xf numFmtId="177" fontId="0" fillId="0" borderId="32" xfId="0" applyNumberFormat="1" applyBorder="1">
      <alignment vertical="center"/>
    </xf>
    <xf numFmtId="176" fontId="0" fillId="0" borderId="32" xfId="0" applyNumberForma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3" borderId="23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0" borderId="0" xfId="0" applyFont="1">
      <alignment vertical="center"/>
    </xf>
    <xf numFmtId="0" fontId="16" fillId="5" borderId="23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9" fillId="0" borderId="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" fillId="0" borderId="47" xfId="0" applyFont="1" applyBorder="1">
      <alignment vertical="center"/>
    </xf>
    <xf numFmtId="0" fontId="2" fillId="0" borderId="23" xfId="0" applyFont="1" applyBorder="1">
      <alignment vertical="center"/>
    </xf>
    <xf numFmtId="0" fontId="0" fillId="2" borderId="32" xfId="0" applyFill="1" applyBorder="1">
      <alignment vertical="center"/>
    </xf>
    <xf numFmtId="14" fontId="0" fillId="2" borderId="32" xfId="0" applyNumberFormat="1" applyFill="1" applyBorder="1">
      <alignment vertical="center"/>
    </xf>
    <xf numFmtId="0" fontId="26" fillId="2" borderId="32" xfId="0" applyFon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5" xfId="0" applyFont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vertical="center" shrinkToFit="1"/>
      <protection locked="0"/>
    </xf>
    <xf numFmtId="0" fontId="2" fillId="0" borderId="35" xfId="0" applyFont="1" applyBorder="1" applyAlignment="1" applyProtection="1">
      <alignment vertical="center" shrinkToFit="1"/>
      <protection locked="0"/>
    </xf>
    <xf numFmtId="0" fontId="2" fillId="0" borderId="36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46" xfId="0" applyFont="1" applyBorder="1" applyAlignment="1" applyProtection="1">
      <alignment vertical="center" shrinkToFit="1"/>
      <protection locked="0"/>
    </xf>
    <xf numFmtId="0" fontId="2" fillId="0" borderId="3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wrapText="1" shrinkToFit="1"/>
    </xf>
    <xf numFmtId="0" fontId="1" fillId="0" borderId="28" xfId="0" applyFont="1" applyBorder="1" applyAlignment="1">
      <alignment horizontal="center" vertical="center" wrapText="1" shrinkToFit="1"/>
    </xf>
    <xf numFmtId="0" fontId="1" fillId="0" borderId="2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32" xfId="0" applyFont="1" applyBorder="1" applyAlignment="1">
      <alignment horizontal="center" vertical="center" wrapText="1" shrinkToFit="1"/>
    </xf>
    <xf numFmtId="0" fontId="1" fillId="0" borderId="32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wrapText="1" shrinkToFit="1"/>
    </xf>
    <xf numFmtId="0" fontId="1" fillId="0" borderId="34" xfId="0" applyFont="1" applyBorder="1" applyAlignment="1">
      <alignment horizontal="center" vertical="center" wrapText="1" shrinkToFit="1"/>
    </xf>
    <xf numFmtId="0" fontId="1" fillId="0" borderId="34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1" fillId="0" borderId="29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3"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3</xdr:row>
      <xdr:rowOff>114300</xdr:rowOff>
    </xdr:from>
    <xdr:to>
      <xdr:col>7</xdr:col>
      <xdr:colOff>372193</xdr:colOff>
      <xdr:row>3</xdr:row>
      <xdr:rowOff>1876671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552575"/>
          <a:ext cx="5144135" cy="176212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  <a:headEnd/>
          <a:tailEnd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1271586</xdr:colOff>
      <xdr:row>3</xdr:row>
      <xdr:rowOff>323850</xdr:rowOff>
    </xdr:from>
    <xdr:to>
      <xdr:col>4</xdr:col>
      <xdr:colOff>85724</xdr:colOff>
      <xdr:row>3</xdr:row>
      <xdr:rowOff>790575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71270" y="1762125"/>
          <a:ext cx="2252345" cy="46672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様式２のファイル</a:t>
          </a:r>
        </a:p>
      </xdr:txBody>
    </xdr:sp>
    <xdr:clientData/>
  </xdr:twoCellAnchor>
  <xdr:twoCellAnchor>
    <xdr:from>
      <xdr:col>12</xdr:col>
      <xdr:colOff>408213</xdr:colOff>
      <xdr:row>3</xdr:row>
      <xdr:rowOff>1047746</xdr:rowOff>
    </xdr:from>
    <xdr:to>
      <xdr:col>18</xdr:col>
      <xdr:colOff>612320</xdr:colOff>
      <xdr:row>19</xdr:row>
      <xdr:rowOff>283061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FBD7DDDC-AE76-41EA-8903-7080527E3107}"/>
            </a:ext>
          </a:extLst>
        </xdr:cNvPr>
        <xdr:cNvGrpSpPr/>
      </xdr:nvGrpSpPr>
      <xdr:grpSpPr>
        <a:xfrm>
          <a:off x="9334499" y="2484660"/>
          <a:ext cx="4318907" cy="6670258"/>
          <a:chOff x="9525000" y="8518070"/>
          <a:chExt cx="4286250" cy="6555958"/>
        </a:xfrm>
      </xdr:grpSpPr>
      <xdr:pic>
        <xdr:nvPicPr>
          <xdr:cNvPr id="10" name="図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5000" y="8776607"/>
            <a:ext cx="3075214" cy="629742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1" name="角丸四角形吹き出し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11470822" y="8518070"/>
            <a:ext cx="2340428" cy="1006929"/>
          </a:xfrm>
          <a:prstGeom prst="wedgeRoundRectCallout">
            <a:avLst>
              <a:gd name="adj1" fmla="val -83248"/>
              <a:gd name="adj2" fmla="val 88796"/>
              <a:gd name="adj3" fmla="val 16667"/>
            </a:avLst>
          </a:prstGeom>
          <a:ln w="28575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200" b="1"/>
              <a:t>貼り付け先のセルで右クリックをしてこのボタンを左クリック</a:t>
            </a:r>
          </a:p>
        </xdr:txBody>
      </xdr:sp>
    </xdr:grpSp>
    <xdr:clientData/>
  </xdr:twoCellAnchor>
  <xdr:twoCellAnchor>
    <xdr:from>
      <xdr:col>13</xdr:col>
      <xdr:colOff>544285</xdr:colOff>
      <xdr:row>4</xdr:row>
      <xdr:rowOff>176893</xdr:rowOff>
    </xdr:from>
    <xdr:to>
      <xdr:col>14</xdr:col>
      <xdr:colOff>299357</xdr:colOff>
      <xdr:row>5</xdr:row>
      <xdr:rowOff>285750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096499" y="3823607"/>
          <a:ext cx="435429" cy="435429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4"/>
  <sheetViews>
    <sheetView tabSelected="1" zoomScale="70" zoomScaleNormal="70" workbookViewId="0">
      <selection activeCell="G15" sqref="G15"/>
    </sheetView>
  </sheetViews>
  <sheetFormatPr defaultColWidth="9" defaultRowHeight="26.4" x14ac:dyDescent="0.45"/>
  <cols>
    <col min="1" max="1" width="18.09765625" style="67" customWidth="1"/>
    <col min="2" max="16384" width="9" style="67"/>
  </cols>
  <sheetData>
    <row r="2" spans="1:11" ht="45.6" x14ac:dyDescent="0.45">
      <c r="A2" s="68" t="s">
        <v>0</v>
      </c>
    </row>
    <row r="3" spans="1:11" ht="41.4" x14ac:dyDescent="0.45">
      <c r="A3" s="69" t="s">
        <v>1</v>
      </c>
    </row>
    <row r="4" spans="1:11" ht="174" customHeight="1" x14ac:dyDescent="0.45"/>
    <row r="5" spans="1:11" x14ac:dyDescent="0.45">
      <c r="A5" s="70" t="s">
        <v>2</v>
      </c>
      <c r="B5" s="67" t="s">
        <v>3</v>
      </c>
    </row>
    <row r="6" spans="1:11" ht="41.4" x14ac:dyDescent="0.45">
      <c r="A6" s="71"/>
      <c r="B6" s="74" t="s">
        <v>44</v>
      </c>
      <c r="G6" s="67" t="s">
        <v>55</v>
      </c>
    </row>
    <row r="7" spans="1:11" x14ac:dyDescent="0.45">
      <c r="A7" s="71"/>
      <c r="B7" s="67" t="s">
        <v>46</v>
      </c>
    </row>
    <row r="8" spans="1:11" x14ac:dyDescent="0.45">
      <c r="A8" s="71"/>
      <c r="B8" s="72" t="s">
        <v>4</v>
      </c>
    </row>
    <row r="10" spans="1:11" x14ac:dyDescent="0.45">
      <c r="A10" s="73" t="s">
        <v>5</v>
      </c>
      <c r="B10" s="67" t="s">
        <v>6</v>
      </c>
    </row>
    <row r="12" spans="1:11" x14ac:dyDescent="0.45">
      <c r="A12" s="67" t="s">
        <v>7</v>
      </c>
      <c r="B12" s="67" t="s">
        <v>8</v>
      </c>
    </row>
    <row r="13" spans="1:11" x14ac:dyDescent="0.45">
      <c r="B13" s="67" t="s">
        <v>9</v>
      </c>
    </row>
    <row r="14" spans="1:11" x14ac:dyDescent="0.45">
      <c r="B14" s="67" t="s">
        <v>10</v>
      </c>
    </row>
    <row r="16" spans="1:11" ht="25.5" customHeight="1" x14ac:dyDescent="0.45">
      <c r="A16" s="96" t="s">
        <v>11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</row>
    <row r="17" spans="1:14" x14ac:dyDescent="0.45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</row>
    <row r="18" spans="1:14" x14ac:dyDescent="0.45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N18" s="80"/>
    </row>
    <row r="19" spans="1:14" x14ac:dyDescent="0.45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</row>
    <row r="20" spans="1:14" x14ac:dyDescent="0.45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</row>
    <row r="21" spans="1:14" x14ac:dyDescent="0.45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</row>
    <row r="22" spans="1:14" x14ac:dyDescent="0.45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</row>
    <row r="34" spans="6:6" x14ac:dyDescent="0.45">
      <c r="F34" s="67">
        <v>32</v>
      </c>
    </row>
  </sheetData>
  <mergeCells count="1">
    <mergeCell ref="A16:K22"/>
  </mergeCells>
  <phoneticPr fontId="22"/>
  <pageMargins left="0.69930555555555596" right="0.69930555555555596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L31"/>
  <sheetViews>
    <sheetView showZeros="0" topLeftCell="L1" zoomScale="85" zoomScaleNormal="85" workbookViewId="0">
      <selection sqref="A1:AL1048576"/>
    </sheetView>
  </sheetViews>
  <sheetFormatPr defaultColWidth="9" defaultRowHeight="18" x14ac:dyDescent="0.45"/>
  <cols>
    <col min="1" max="1" width="7.296875" bestFit="1" customWidth="1"/>
    <col min="2" max="2" width="30.5" bestFit="1" customWidth="1"/>
    <col min="3" max="3" width="5.3984375" bestFit="1" customWidth="1"/>
    <col min="4" max="4" width="13.19921875" bestFit="1" customWidth="1"/>
    <col min="5" max="5" width="5.3984375" bestFit="1" customWidth="1"/>
    <col min="6" max="6" width="21.3984375" style="63" bestFit="1" customWidth="1"/>
    <col min="7" max="7" width="5.3984375" bestFit="1" customWidth="1"/>
    <col min="8" max="8" width="9.3984375" bestFit="1" customWidth="1"/>
    <col min="9" max="9" width="8.796875" bestFit="1" customWidth="1"/>
    <col min="10" max="10" width="11" bestFit="1" customWidth="1"/>
    <col min="11" max="11" width="9.19921875" bestFit="1" customWidth="1"/>
    <col min="12" max="13" width="24.59765625" bestFit="1" customWidth="1"/>
    <col min="14" max="14" width="27.59765625" bestFit="1" customWidth="1"/>
    <col min="15" max="15" width="13.19921875" bestFit="1" customWidth="1"/>
    <col min="16" max="16" width="11" bestFit="1" customWidth="1"/>
    <col min="17" max="17" width="5.3984375" bestFit="1" customWidth="1"/>
    <col min="18" max="18" width="14.19921875" bestFit="1" customWidth="1"/>
    <col min="19" max="19" width="9.19921875" bestFit="1" customWidth="1"/>
    <col min="20" max="20" width="5.3984375" bestFit="1" customWidth="1"/>
    <col min="21" max="22" width="5.19921875" bestFit="1" customWidth="1"/>
    <col min="23" max="23" width="7.296875" bestFit="1" customWidth="1"/>
    <col min="24" max="24" width="11" bestFit="1" customWidth="1"/>
    <col min="25" max="25" width="9.19921875" bestFit="1" customWidth="1"/>
    <col min="26" max="26" width="7.3984375" bestFit="1" customWidth="1"/>
    <col min="27" max="27" width="13.19921875" bestFit="1" customWidth="1"/>
    <col min="28" max="28" width="9.19921875" bestFit="1" customWidth="1"/>
    <col min="29" max="29" width="7.296875" bestFit="1" customWidth="1"/>
    <col min="30" max="30" width="7.3984375" bestFit="1" customWidth="1"/>
    <col min="31" max="32" width="9.19921875" bestFit="1" customWidth="1"/>
    <col min="33" max="33" width="13.19921875" bestFit="1" customWidth="1"/>
    <col min="34" max="34" width="9.19921875" bestFit="1" customWidth="1"/>
    <col min="35" max="35" width="7.296875" bestFit="1" customWidth="1"/>
    <col min="36" max="36" width="7.3984375" bestFit="1" customWidth="1"/>
    <col min="37" max="38" width="9.19921875" bestFit="1" customWidth="1"/>
  </cols>
  <sheetData>
    <row r="1" spans="1:38" x14ac:dyDescent="0.45">
      <c r="A1" s="83" t="s">
        <v>13</v>
      </c>
      <c r="B1" s="83" t="s">
        <v>57</v>
      </c>
      <c r="C1" s="83" t="s">
        <v>58</v>
      </c>
      <c r="D1" s="83" t="s">
        <v>59</v>
      </c>
      <c r="E1" s="83" t="s">
        <v>41</v>
      </c>
      <c r="F1" s="84" t="s">
        <v>60</v>
      </c>
      <c r="G1" s="83" t="s">
        <v>40</v>
      </c>
      <c r="H1" s="83" t="s">
        <v>61</v>
      </c>
      <c r="I1" s="83" t="s">
        <v>62</v>
      </c>
      <c r="J1" s="83" t="s">
        <v>63</v>
      </c>
      <c r="K1" s="85" t="s">
        <v>64</v>
      </c>
      <c r="L1" s="83" t="s">
        <v>65</v>
      </c>
      <c r="M1" s="83" t="s">
        <v>66</v>
      </c>
      <c r="N1" s="83" t="s">
        <v>67</v>
      </c>
      <c r="O1" s="85" t="s">
        <v>68</v>
      </c>
      <c r="P1" s="83" t="s">
        <v>31</v>
      </c>
      <c r="Q1" s="83" t="s">
        <v>69</v>
      </c>
      <c r="R1" s="83" t="s">
        <v>70</v>
      </c>
      <c r="S1" s="83" t="s">
        <v>71</v>
      </c>
      <c r="T1" s="83" t="s">
        <v>72</v>
      </c>
      <c r="U1" s="83" t="s">
        <v>73</v>
      </c>
      <c r="V1" s="83" t="s">
        <v>74</v>
      </c>
      <c r="W1" s="83" t="s">
        <v>75</v>
      </c>
      <c r="X1" s="85" t="s">
        <v>76</v>
      </c>
      <c r="Y1" s="83" t="s">
        <v>28</v>
      </c>
      <c r="Z1" s="83" t="s">
        <v>36</v>
      </c>
      <c r="AA1" s="85" t="s">
        <v>77</v>
      </c>
      <c r="AB1" s="83" t="s">
        <v>28</v>
      </c>
      <c r="AC1" s="85" t="s">
        <v>78</v>
      </c>
      <c r="AD1" s="83" t="s">
        <v>36</v>
      </c>
      <c r="AE1" s="83" t="s">
        <v>35</v>
      </c>
      <c r="AF1" s="85" t="s">
        <v>64</v>
      </c>
      <c r="AG1" s="85" t="s">
        <v>79</v>
      </c>
      <c r="AH1" s="83" t="s">
        <v>28</v>
      </c>
      <c r="AI1" s="85" t="s">
        <v>78</v>
      </c>
      <c r="AJ1" s="83" t="s">
        <v>36</v>
      </c>
      <c r="AK1" s="83" t="s">
        <v>35</v>
      </c>
      <c r="AL1" s="85" t="s">
        <v>64</v>
      </c>
    </row>
    <row r="2" spans="1:38" s="62" customFormat="1" x14ac:dyDescent="0.45">
      <c r="F2" s="64"/>
      <c r="P2" s="66"/>
    </row>
    <row r="3" spans="1:38" s="62" customFormat="1" x14ac:dyDescent="0.45">
      <c r="F3" s="64"/>
      <c r="P3" s="66"/>
    </row>
    <row r="4" spans="1:38" s="62" customFormat="1" x14ac:dyDescent="0.45">
      <c r="F4" s="64"/>
      <c r="P4" s="66"/>
    </row>
    <row r="5" spans="1:38" s="62" customFormat="1" x14ac:dyDescent="0.45">
      <c r="F5" s="64"/>
      <c r="P5" s="66"/>
    </row>
    <row r="6" spans="1:38" s="62" customFormat="1" x14ac:dyDescent="0.45">
      <c r="F6" s="64"/>
      <c r="P6" s="66"/>
    </row>
    <row r="7" spans="1:38" s="62" customFormat="1" x14ac:dyDescent="0.45">
      <c r="F7" s="64"/>
      <c r="P7" s="66"/>
    </row>
    <row r="8" spans="1:38" s="62" customFormat="1" x14ac:dyDescent="0.45">
      <c r="F8" s="64"/>
      <c r="P8" s="66"/>
    </row>
    <row r="9" spans="1:38" s="62" customFormat="1" x14ac:dyDescent="0.45">
      <c r="F9" s="64"/>
      <c r="P9" s="66"/>
    </row>
    <row r="10" spans="1:38" s="62" customFormat="1" x14ac:dyDescent="0.45">
      <c r="F10" s="64"/>
      <c r="P10" s="66"/>
    </row>
    <row r="11" spans="1:38" s="62" customFormat="1" x14ac:dyDescent="0.45">
      <c r="F11" s="64"/>
      <c r="P11" s="66"/>
    </row>
    <row r="12" spans="1:38" s="62" customFormat="1" x14ac:dyDescent="0.45">
      <c r="F12" s="64"/>
      <c r="P12" s="66"/>
    </row>
    <row r="13" spans="1:38" s="62" customFormat="1" x14ac:dyDescent="0.45">
      <c r="F13" s="64"/>
      <c r="P13" s="66"/>
    </row>
    <row r="14" spans="1:38" s="62" customFormat="1" x14ac:dyDescent="0.45">
      <c r="F14" s="64"/>
      <c r="P14" s="66"/>
    </row>
    <row r="15" spans="1:38" s="62" customFormat="1" x14ac:dyDescent="0.45">
      <c r="F15" s="65"/>
    </row>
    <row r="16" spans="1:38" s="62" customFormat="1" x14ac:dyDescent="0.45">
      <c r="F16" s="65"/>
    </row>
    <row r="17" spans="6:6" s="62" customFormat="1" x14ac:dyDescent="0.45">
      <c r="F17" s="65"/>
    </row>
    <row r="18" spans="6:6" s="62" customFormat="1" x14ac:dyDescent="0.45">
      <c r="F18" s="65"/>
    </row>
    <row r="19" spans="6:6" s="62" customFormat="1" x14ac:dyDescent="0.45">
      <c r="F19" s="65"/>
    </row>
    <row r="20" spans="6:6" s="62" customFormat="1" x14ac:dyDescent="0.45">
      <c r="F20" s="65"/>
    </row>
    <row r="21" spans="6:6" s="62" customFormat="1" x14ac:dyDescent="0.45">
      <c r="F21" s="65"/>
    </row>
    <row r="22" spans="6:6" s="62" customFormat="1" x14ac:dyDescent="0.45">
      <c r="F22" s="65"/>
    </row>
    <row r="23" spans="6:6" s="62" customFormat="1" x14ac:dyDescent="0.45">
      <c r="F23" s="65"/>
    </row>
    <row r="24" spans="6:6" s="62" customFormat="1" x14ac:dyDescent="0.45">
      <c r="F24" s="65"/>
    </row>
    <row r="25" spans="6:6" s="62" customFormat="1" x14ac:dyDescent="0.45">
      <c r="F25" s="65"/>
    </row>
    <row r="26" spans="6:6" s="62" customFormat="1" x14ac:dyDescent="0.45">
      <c r="F26" s="65"/>
    </row>
    <row r="27" spans="6:6" s="62" customFormat="1" x14ac:dyDescent="0.45">
      <c r="F27" s="65"/>
    </row>
    <row r="28" spans="6:6" s="62" customFormat="1" x14ac:dyDescent="0.45">
      <c r="F28" s="65"/>
    </row>
    <row r="29" spans="6:6" s="62" customFormat="1" x14ac:dyDescent="0.45">
      <c r="F29" s="65"/>
    </row>
    <row r="30" spans="6:6" s="62" customFormat="1" x14ac:dyDescent="0.45">
      <c r="F30" s="65"/>
    </row>
    <row r="31" spans="6:6" s="62" customFormat="1" x14ac:dyDescent="0.45">
      <c r="F31" s="65"/>
    </row>
  </sheetData>
  <sortState xmlns:xlrd2="http://schemas.microsoft.com/office/spreadsheetml/2017/richdata2" ref="A2:AI35">
    <sortCondition ref="B2:B35"/>
  </sortState>
  <phoneticPr fontId="22"/>
  <dataValidations count="4">
    <dataValidation type="list" allowBlank="1" showInputMessage="1" showErrorMessage="1" sqref="A2:A14" xr:uid="{00000000-0002-0000-0100-000000000000}">
      <formula1>"男子都道府県,女子都道府県,男子JMSCA,女子JMSCA,男子特例,女子特例"</formula1>
    </dataValidation>
    <dataValidation allowBlank="1" showInputMessage="1" showErrorMessage="1" sqref="B2:B14 D2:D14 K2:L14 F2:I14" xr:uid="{00000000-0002-0000-0100-000001000000}"/>
    <dataValidation type="list" allowBlank="1" showInputMessage="1" showErrorMessage="1" sqref="E2:E14" xr:uid="{00000000-0002-0000-0100-000002000000}">
      <formula1>"男,女"</formula1>
    </dataValidation>
    <dataValidation type="list" allowBlank="1" showInputMessage="1" showErrorMessage="1" sqref="M2:N14" xr:uid="{00000000-0002-0000-0100-000003000000}">
      <formula1>"済,未,不明"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L27"/>
  <sheetViews>
    <sheetView zoomScale="70" zoomScaleNormal="70" workbookViewId="0">
      <selection activeCell="G25" sqref="G25"/>
    </sheetView>
  </sheetViews>
  <sheetFormatPr defaultColWidth="9" defaultRowHeight="25.8" x14ac:dyDescent="0.45"/>
  <cols>
    <col min="1" max="1" width="16" style="40" customWidth="1"/>
    <col min="2" max="6" width="18.69921875" style="40" customWidth="1"/>
    <col min="7" max="8" width="9" style="40"/>
    <col min="9" max="11" width="19.69921875" style="40" customWidth="1"/>
    <col min="12" max="12" width="42.5" style="40" bestFit="1" customWidth="1"/>
    <col min="13" max="16384" width="9" style="40"/>
  </cols>
  <sheetData>
    <row r="1" spans="1:12" x14ac:dyDescent="0.45">
      <c r="A1" s="41" t="s">
        <v>12</v>
      </c>
    </row>
    <row r="2" spans="1:12" ht="39" customHeight="1" x14ac:dyDescent="0.45">
      <c r="A2" s="42" t="s">
        <v>13</v>
      </c>
      <c r="B2" s="43" t="s">
        <v>14</v>
      </c>
      <c r="C2" s="44" t="s">
        <v>15</v>
      </c>
      <c r="D2" s="75" t="s">
        <v>16</v>
      </c>
      <c r="E2" s="45" t="s">
        <v>17</v>
      </c>
      <c r="F2" s="46"/>
      <c r="H2" s="47" t="s">
        <v>18</v>
      </c>
      <c r="I2" s="47" t="s">
        <v>19</v>
      </c>
      <c r="J2" s="47" t="s">
        <v>53</v>
      </c>
      <c r="K2" s="47" t="s">
        <v>54</v>
      </c>
      <c r="L2" s="47" t="s">
        <v>45</v>
      </c>
    </row>
    <row r="3" spans="1:12" ht="39" customHeight="1" x14ac:dyDescent="0.45">
      <c r="A3" s="48" t="s">
        <v>20</v>
      </c>
      <c r="B3" s="49">
        <f>COUNTIF(集約データ!A2:$A$21,"男子都道府県")</f>
        <v>0</v>
      </c>
      <c r="C3" s="50">
        <f>COUNTIF(集約データ!A2:$A$21,"男子JMSCA")</f>
        <v>0</v>
      </c>
      <c r="D3" s="76">
        <f>COUNTIF(集約データ!A2:$A$21,"男子特例")</f>
        <v>0</v>
      </c>
      <c r="E3" s="51">
        <f>SUM(B3:D3)</f>
        <v>0</v>
      </c>
      <c r="F3" s="52" t="s">
        <v>21</v>
      </c>
      <c r="H3" s="53">
        <v>1</v>
      </c>
      <c r="I3" s="53">
        <f>集約データ!C2</f>
        <v>0</v>
      </c>
      <c r="J3" s="53">
        <f>集約データ!AA2</f>
        <v>0</v>
      </c>
      <c r="K3" s="53">
        <f>集約データ!AB2</f>
        <v>0</v>
      </c>
      <c r="L3" s="53">
        <f>集約データ!AC2</f>
        <v>0</v>
      </c>
    </row>
    <row r="4" spans="1:12" ht="39" customHeight="1" x14ac:dyDescent="0.45">
      <c r="A4" s="54" t="s">
        <v>22</v>
      </c>
      <c r="B4" s="55">
        <f>COUNTIF(集約データ!A2:$A$21,"女子都道府県")</f>
        <v>0</v>
      </c>
      <c r="C4" s="56">
        <f>COUNTIF(集約データ!A2:$A$21,"女子JMSCA")</f>
        <v>0</v>
      </c>
      <c r="D4" s="77">
        <f>COUNTIF(集約データ!A2:$A$21,"女子特例")</f>
        <v>0</v>
      </c>
      <c r="E4" s="57">
        <f>SUM(B4:D4)</f>
        <v>0</v>
      </c>
      <c r="F4" s="58">
        <f>SUM(E3:E4)</f>
        <v>0</v>
      </c>
      <c r="H4" s="53">
        <v>2</v>
      </c>
      <c r="I4" s="53">
        <f>集約データ!C3</f>
        <v>0</v>
      </c>
      <c r="J4" s="53">
        <f>集約データ!AA3</f>
        <v>0</v>
      </c>
      <c r="K4" s="53">
        <f>集約データ!AB3</f>
        <v>0</v>
      </c>
      <c r="L4" s="53">
        <f>集約データ!AC3</f>
        <v>0</v>
      </c>
    </row>
    <row r="5" spans="1:12" ht="39" customHeight="1" x14ac:dyDescent="0.45">
      <c r="H5" s="53">
        <v>3</v>
      </c>
      <c r="I5" s="53">
        <f>集約データ!C4</f>
        <v>0</v>
      </c>
      <c r="J5" s="53">
        <f>集約データ!AA4</f>
        <v>0</v>
      </c>
      <c r="K5" s="53">
        <f>集約データ!AB4</f>
        <v>0</v>
      </c>
      <c r="L5" s="53">
        <f>集約データ!AC4</f>
        <v>0</v>
      </c>
    </row>
    <row r="6" spans="1:12" ht="45" customHeight="1" x14ac:dyDescent="0.45">
      <c r="A6" s="41" t="s">
        <v>23</v>
      </c>
      <c r="H6" s="53">
        <v>4</v>
      </c>
      <c r="I6" s="53">
        <f>集約データ!C5</f>
        <v>0</v>
      </c>
      <c r="J6" s="53">
        <f>集約データ!AA5</f>
        <v>0</v>
      </c>
      <c r="K6" s="53">
        <f>集約データ!AB5</f>
        <v>0</v>
      </c>
      <c r="L6" s="53">
        <f>集約データ!AC5</f>
        <v>0</v>
      </c>
    </row>
    <row r="7" spans="1:12" ht="36.75" customHeight="1" x14ac:dyDescent="0.45">
      <c r="A7" s="41" t="s">
        <v>24</v>
      </c>
      <c r="H7" s="53">
        <v>5</v>
      </c>
      <c r="I7" s="53">
        <f>集約データ!C6</f>
        <v>0</v>
      </c>
      <c r="J7" s="53">
        <f>集約データ!AA6</f>
        <v>0</v>
      </c>
      <c r="K7" s="53">
        <f>集約データ!AB6</f>
        <v>0</v>
      </c>
      <c r="L7" s="53">
        <f>集約データ!AC6</f>
        <v>0</v>
      </c>
    </row>
    <row r="8" spans="1:12" ht="36.75" customHeight="1" x14ac:dyDescent="0.45">
      <c r="A8" s="41" t="s">
        <v>25</v>
      </c>
      <c r="E8" s="79"/>
      <c r="H8" s="53">
        <v>6</v>
      </c>
      <c r="I8" s="53">
        <f>集約データ!C7</f>
        <v>0</v>
      </c>
      <c r="J8" s="53">
        <f>集約データ!AA7</f>
        <v>0</v>
      </c>
      <c r="K8" s="53">
        <f>集約データ!AB7</f>
        <v>0</v>
      </c>
      <c r="L8" s="53">
        <f>集約データ!AC7</f>
        <v>0</v>
      </c>
    </row>
    <row r="9" spans="1:12" ht="36.75" customHeight="1" x14ac:dyDescent="0.45">
      <c r="A9" s="78" t="s">
        <v>26</v>
      </c>
      <c r="H9" s="53">
        <v>7</v>
      </c>
      <c r="I9" s="53">
        <f>集約データ!C8</f>
        <v>0</v>
      </c>
      <c r="J9" s="53">
        <f>集約データ!AA8</f>
        <v>0</v>
      </c>
      <c r="K9" s="53">
        <f>集約データ!AB8</f>
        <v>0</v>
      </c>
      <c r="L9" s="53">
        <f>集約データ!AC8</f>
        <v>0</v>
      </c>
    </row>
    <row r="10" spans="1:12" ht="36.75" customHeight="1" x14ac:dyDescent="0.45">
      <c r="A10" s="97" t="s">
        <v>27</v>
      </c>
      <c r="B10" s="97"/>
      <c r="C10" s="97"/>
      <c r="D10" s="97"/>
      <c r="E10" s="97"/>
      <c r="F10" s="97"/>
      <c r="G10" s="97"/>
      <c r="H10" s="53">
        <v>8</v>
      </c>
      <c r="I10" s="53">
        <f>集約データ!C9</f>
        <v>0</v>
      </c>
      <c r="J10" s="53">
        <f>集約データ!AA9</f>
        <v>0</v>
      </c>
      <c r="K10" s="53">
        <f>集約データ!AB9</f>
        <v>0</v>
      </c>
      <c r="L10" s="53">
        <f>集約データ!AC9</f>
        <v>0</v>
      </c>
    </row>
    <row r="11" spans="1:12" ht="36.75" customHeight="1" x14ac:dyDescent="0.45">
      <c r="A11" s="97"/>
      <c r="B11" s="97"/>
      <c r="C11" s="97"/>
      <c r="D11" s="97"/>
      <c r="E11" s="97"/>
      <c r="F11" s="97"/>
      <c r="G11" s="97"/>
      <c r="H11" s="53">
        <v>9</v>
      </c>
      <c r="I11" s="53">
        <f>集約データ!C10</f>
        <v>0</v>
      </c>
      <c r="J11" s="53">
        <f>集約データ!AA10</f>
        <v>0</v>
      </c>
      <c r="K11" s="53">
        <f>集約データ!AB10</f>
        <v>0</v>
      </c>
      <c r="L11" s="53">
        <f>集約データ!AC10</f>
        <v>0</v>
      </c>
    </row>
    <row r="12" spans="1:12" ht="36.75" customHeight="1" x14ac:dyDescent="0.45">
      <c r="A12" s="98" t="s">
        <v>49</v>
      </c>
      <c r="B12" s="98"/>
      <c r="C12" s="98"/>
      <c r="D12" s="98"/>
      <c r="E12" s="98"/>
      <c r="F12" s="98"/>
      <c r="G12" s="98"/>
      <c r="H12" s="53">
        <v>10</v>
      </c>
      <c r="I12" s="53">
        <f>集約データ!C11</f>
        <v>0</v>
      </c>
      <c r="J12" s="53">
        <f>集約データ!AA11</f>
        <v>0</v>
      </c>
      <c r="K12" s="53">
        <f>集約データ!AB11</f>
        <v>0</v>
      </c>
      <c r="L12" s="53">
        <f>集約データ!AC11</f>
        <v>0</v>
      </c>
    </row>
    <row r="13" spans="1:12" ht="36.75" customHeight="1" x14ac:dyDescent="0.45">
      <c r="A13" s="98"/>
      <c r="B13" s="98"/>
      <c r="C13" s="98"/>
      <c r="D13" s="98"/>
      <c r="E13" s="98"/>
      <c r="F13" s="98"/>
      <c r="G13" s="98"/>
      <c r="H13" s="53">
        <v>11</v>
      </c>
      <c r="I13" s="53">
        <f>集約データ!C12</f>
        <v>0</v>
      </c>
      <c r="J13" s="53">
        <f>集約データ!AA12</f>
        <v>0</v>
      </c>
      <c r="K13" s="53">
        <f>集約データ!AB12</f>
        <v>0</v>
      </c>
      <c r="L13" s="53">
        <f>集約データ!AC12</f>
        <v>0</v>
      </c>
    </row>
    <row r="14" spans="1:12" ht="36.75" customHeight="1" x14ac:dyDescent="0.45">
      <c r="A14" s="40" t="s">
        <v>48</v>
      </c>
      <c r="H14" s="53">
        <v>12</v>
      </c>
      <c r="I14" s="53">
        <f>集約データ!C13</f>
        <v>0</v>
      </c>
      <c r="J14" s="53">
        <f>集約データ!AA13</f>
        <v>0</v>
      </c>
      <c r="K14" s="53">
        <f>集約データ!AB13</f>
        <v>0</v>
      </c>
      <c r="L14" s="53">
        <f>集約データ!AC13</f>
        <v>0</v>
      </c>
    </row>
    <row r="15" spans="1:12" ht="36.75" customHeight="1" thickBot="1" x14ac:dyDescent="0.5">
      <c r="A15" s="59"/>
      <c r="B15" s="60" t="s">
        <v>52</v>
      </c>
      <c r="C15" s="81" t="s">
        <v>28</v>
      </c>
      <c r="D15" s="82" t="s">
        <v>56</v>
      </c>
      <c r="E15" s="2"/>
      <c r="F15" s="2"/>
      <c r="H15" s="53">
        <v>13</v>
      </c>
      <c r="I15" s="53">
        <f>集約データ!C14</f>
        <v>0</v>
      </c>
      <c r="J15" s="53">
        <f>集約データ!AA14</f>
        <v>0</v>
      </c>
      <c r="K15" s="53">
        <f>集約データ!AB14</f>
        <v>0</v>
      </c>
      <c r="L15" s="53">
        <f>集約データ!AC14</f>
        <v>0</v>
      </c>
    </row>
    <row r="16" spans="1:12" ht="36.75" customHeight="1" x14ac:dyDescent="0.45">
      <c r="A16" s="86" t="s">
        <v>80</v>
      </c>
      <c r="B16" s="88"/>
      <c r="C16" s="88"/>
      <c r="D16" s="89"/>
      <c r="E16" s="2"/>
      <c r="F16" s="2"/>
      <c r="H16" s="53">
        <v>14</v>
      </c>
      <c r="I16" s="53">
        <f>集約データ!C15</f>
        <v>0</v>
      </c>
      <c r="J16" s="53">
        <f>集約データ!AA15</f>
        <v>0</v>
      </c>
      <c r="K16" s="53">
        <f>集約データ!AB15</f>
        <v>0</v>
      </c>
      <c r="L16" s="53">
        <f>集約データ!AC15</f>
        <v>0</v>
      </c>
    </row>
    <row r="17" spans="1:12" ht="36.75" customHeight="1" x14ac:dyDescent="0.45">
      <c r="A17" s="61" t="s">
        <v>81</v>
      </c>
      <c r="B17" s="90"/>
      <c r="C17" s="91"/>
      <c r="D17" s="92"/>
      <c r="E17" s="2"/>
      <c r="F17" s="2"/>
      <c r="H17" s="53">
        <v>15</v>
      </c>
      <c r="I17" s="53">
        <f>集約データ!C16</f>
        <v>0</v>
      </c>
      <c r="J17" s="53">
        <f>集約データ!AA16</f>
        <v>0</v>
      </c>
      <c r="K17" s="53">
        <f>集約データ!AB16</f>
        <v>0</v>
      </c>
      <c r="L17" s="53">
        <f>集約データ!AC16</f>
        <v>0</v>
      </c>
    </row>
    <row r="18" spans="1:12" ht="36.75" customHeight="1" x14ac:dyDescent="0.45">
      <c r="A18" s="61" t="s">
        <v>82</v>
      </c>
      <c r="B18" s="90"/>
      <c r="C18" s="91"/>
      <c r="D18" s="92"/>
      <c r="E18" s="2"/>
      <c r="F18" s="2"/>
      <c r="H18" s="53">
        <v>16</v>
      </c>
      <c r="I18" s="53">
        <f>集約データ!C17</f>
        <v>0</v>
      </c>
      <c r="J18" s="53">
        <f>集約データ!AA17</f>
        <v>0</v>
      </c>
      <c r="K18" s="53">
        <f>集約データ!AB17</f>
        <v>0</v>
      </c>
      <c r="L18" s="53">
        <f>集約データ!AC17</f>
        <v>0</v>
      </c>
    </row>
    <row r="19" spans="1:12" ht="36.75" customHeight="1" x14ac:dyDescent="0.45">
      <c r="A19" s="61" t="s">
        <v>83</v>
      </c>
      <c r="B19" s="90"/>
      <c r="C19" s="91"/>
      <c r="D19" s="92"/>
      <c r="E19" s="2"/>
      <c r="F19" s="2"/>
      <c r="H19" s="53">
        <v>17</v>
      </c>
      <c r="I19" s="53">
        <f>集約データ!C18</f>
        <v>0</v>
      </c>
      <c r="J19" s="53">
        <f>集約データ!AA18</f>
        <v>0</v>
      </c>
      <c r="K19" s="53">
        <f>集約データ!AB18</f>
        <v>0</v>
      </c>
      <c r="L19" s="53">
        <f>集約データ!AC18</f>
        <v>0</v>
      </c>
    </row>
    <row r="20" spans="1:12" ht="36.75" customHeight="1" x14ac:dyDescent="0.45">
      <c r="A20" s="61" t="s">
        <v>84</v>
      </c>
      <c r="B20" s="90"/>
      <c r="C20" s="91"/>
      <c r="D20" s="92"/>
      <c r="E20" s="2"/>
      <c r="F20" s="2"/>
      <c r="H20" s="53">
        <v>18</v>
      </c>
      <c r="I20" s="53">
        <f>集約データ!C19</f>
        <v>0</v>
      </c>
      <c r="J20" s="53">
        <f>集約データ!AA19</f>
        <v>0</v>
      </c>
      <c r="K20" s="53">
        <f>集約データ!AB19</f>
        <v>0</v>
      </c>
      <c r="L20" s="53">
        <f>集約データ!AC19</f>
        <v>0</v>
      </c>
    </row>
    <row r="21" spans="1:12" ht="36.75" customHeight="1" x14ac:dyDescent="0.45">
      <c r="A21" s="61" t="s">
        <v>85</v>
      </c>
      <c r="B21" s="90"/>
      <c r="C21" s="91"/>
      <c r="D21" s="92"/>
      <c r="E21" s="2"/>
      <c r="F21" s="2"/>
      <c r="H21" s="53">
        <v>19</v>
      </c>
      <c r="I21" s="53">
        <f>集約データ!C20</f>
        <v>0</v>
      </c>
      <c r="J21" s="53">
        <f>集約データ!AA20</f>
        <v>0</v>
      </c>
      <c r="K21" s="53">
        <f>集約データ!AB20</f>
        <v>0</v>
      </c>
      <c r="L21" s="53">
        <f>集約データ!AC20</f>
        <v>0</v>
      </c>
    </row>
    <row r="22" spans="1:12" ht="36.75" customHeight="1" x14ac:dyDescent="0.45">
      <c r="A22" s="61" t="s">
        <v>86</v>
      </c>
      <c r="B22" s="90"/>
      <c r="C22" s="91"/>
      <c r="D22" s="92"/>
      <c r="E22" s="2"/>
      <c r="F22" s="2"/>
      <c r="H22" s="53">
        <v>20</v>
      </c>
      <c r="I22" s="53">
        <f>集約データ!C21</f>
        <v>0</v>
      </c>
      <c r="J22" s="53">
        <f>集約データ!AA21</f>
        <v>0</v>
      </c>
      <c r="K22" s="53">
        <f>集約データ!AB21</f>
        <v>0</v>
      </c>
      <c r="L22" s="53">
        <f>集約データ!AC21</f>
        <v>0</v>
      </c>
    </row>
    <row r="23" spans="1:12" ht="36.75" customHeight="1" thickBot="1" x14ac:dyDescent="0.5">
      <c r="A23" s="87" t="s">
        <v>29</v>
      </c>
      <c r="B23" s="93"/>
      <c r="C23" s="94"/>
      <c r="D23" s="95"/>
      <c r="E23" s="2"/>
      <c r="F23" s="2"/>
    </row>
    <row r="24" spans="1:12" ht="36.75" customHeight="1" x14ac:dyDescent="0.45"/>
    <row r="25" spans="1:12" ht="36.75" customHeight="1" x14ac:dyDescent="0.45"/>
    <row r="26" spans="1:12" ht="36.75" customHeight="1" x14ac:dyDescent="0.45"/>
    <row r="27" spans="1:12" ht="36.75" customHeight="1" x14ac:dyDescent="0.45"/>
  </sheetData>
  <sheetProtection sheet="1" objects="1" scenarios="1"/>
  <mergeCells count="2">
    <mergeCell ref="A10:G11"/>
    <mergeCell ref="A12:G13"/>
  </mergeCells>
  <phoneticPr fontId="22"/>
  <pageMargins left="0.69930555555555596" right="0.6993055555555559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I62"/>
  <sheetViews>
    <sheetView view="pageBreakPreview" zoomScale="60" zoomScaleNormal="100" workbookViewId="0">
      <selection activeCell="F16" sqref="F16:G16"/>
    </sheetView>
  </sheetViews>
  <sheetFormatPr defaultColWidth="9" defaultRowHeight="20.25" customHeight="1" x14ac:dyDescent="0.45"/>
  <cols>
    <col min="1" max="1" width="4.5" style="3" customWidth="1"/>
    <col min="2" max="2" width="18.09765625" style="3" customWidth="1"/>
    <col min="3" max="4" width="9" style="3"/>
    <col min="5" max="5" width="3.5" style="3" customWidth="1"/>
    <col min="6" max="6" width="14.5" style="3" customWidth="1"/>
    <col min="7" max="8" width="5.5" style="3" customWidth="1"/>
    <col min="9" max="9" width="14.59765625" style="3" customWidth="1"/>
    <col min="10" max="10" width="13.3984375" style="3" customWidth="1"/>
    <col min="11" max="16384" width="9" style="3"/>
  </cols>
  <sheetData>
    <row r="1" spans="1:9" ht="20.25" customHeight="1" x14ac:dyDescent="0.45">
      <c r="A1" s="99" t="s">
        <v>7</v>
      </c>
      <c r="B1" s="100"/>
    </row>
    <row r="2" spans="1:9" ht="23.25" customHeight="1" x14ac:dyDescent="0.45">
      <c r="A2" s="101" t="s">
        <v>88</v>
      </c>
      <c r="B2" s="101"/>
      <c r="C2" s="101"/>
      <c r="D2" s="101"/>
      <c r="E2" s="101"/>
      <c r="F2" s="101"/>
      <c r="G2" s="101"/>
      <c r="H2" s="101"/>
      <c r="I2" s="101"/>
    </row>
    <row r="3" spans="1:9" ht="23.25" customHeight="1" x14ac:dyDescent="0.45">
      <c r="A3" s="101" t="s">
        <v>30</v>
      </c>
      <c r="B3" s="101"/>
      <c r="C3" s="101"/>
      <c r="D3" s="101"/>
      <c r="E3" s="101"/>
      <c r="F3" s="101"/>
      <c r="G3" s="101"/>
      <c r="H3" s="101"/>
      <c r="I3" s="101"/>
    </row>
    <row r="4" spans="1:9" ht="9" customHeight="1" x14ac:dyDescent="0.45"/>
    <row r="5" spans="1:9" ht="23.4" x14ac:dyDescent="0.45">
      <c r="A5" s="102" t="s">
        <v>31</v>
      </c>
      <c r="B5" s="103"/>
      <c r="C5" s="102">
        <f>集約データ!$P$2</f>
        <v>0</v>
      </c>
      <c r="D5" s="104"/>
      <c r="E5" s="4"/>
    </row>
    <row r="6" spans="1:9" ht="7.5" customHeight="1" x14ac:dyDescent="0.45">
      <c r="A6" s="5"/>
      <c r="B6" s="5"/>
      <c r="C6" s="5"/>
      <c r="D6" s="5"/>
      <c r="E6" s="4"/>
    </row>
    <row r="7" spans="1:9" ht="24" customHeight="1" x14ac:dyDescent="0.45">
      <c r="A7" s="149" t="s">
        <v>32</v>
      </c>
      <c r="B7" s="105" t="s">
        <v>33</v>
      </c>
      <c r="C7" s="104"/>
      <c r="D7" s="106" t="s">
        <v>34</v>
      </c>
      <c r="E7" s="107"/>
      <c r="F7" s="108"/>
      <c r="G7" s="109"/>
      <c r="H7" s="109"/>
      <c r="I7" s="110"/>
    </row>
    <row r="8" spans="1:9" ht="24" customHeight="1" x14ac:dyDescent="0.45">
      <c r="A8" s="150"/>
      <c r="B8" s="152"/>
      <c r="C8" s="153"/>
      <c r="D8" s="8" t="s">
        <v>35</v>
      </c>
      <c r="E8" s="9"/>
      <c r="F8" s="111"/>
      <c r="G8" s="112"/>
      <c r="H8" s="112"/>
      <c r="I8" s="113"/>
    </row>
    <row r="9" spans="1:9" ht="24" customHeight="1" x14ac:dyDescent="0.45">
      <c r="A9" s="151"/>
      <c r="B9" s="154"/>
      <c r="C9" s="155"/>
      <c r="D9" s="114" t="s">
        <v>36</v>
      </c>
      <c r="E9" s="115"/>
      <c r="F9" s="116"/>
      <c r="G9" s="117"/>
      <c r="H9" s="117"/>
      <c r="I9" s="118"/>
    </row>
    <row r="10" spans="1:9" ht="8.25" customHeight="1" x14ac:dyDescent="0.45">
      <c r="A10" s="5"/>
      <c r="B10" s="5"/>
      <c r="C10" s="5"/>
      <c r="D10" s="5"/>
      <c r="E10" s="5"/>
      <c r="F10" s="1"/>
      <c r="G10" s="1"/>
      <c r="H10" s="1"/>
      <c r="I10" s="1"/>
    </row>
    <row r="11" spans="1:9" ht="20.25" customHeight="1" x14ac:dyDescent="0.45">
      <c r="A11" s="12" t="s">
        <v>50</v>
      </c>
    </row>
    <row r="12" spans="1:9" ht="20.25" customHeight="1" thickBot="1" x14ac:dyDescent="0.5">
      <c r="A12" s="13"/>
      <c r="B12" s="6" t="s">
        <v>51</v>
      </c>
      <c r="C12" s="119" t="s">
        <v>47</v>
      </c>
      <c r="D12" s="120"/>
      <c r="E12" s="14"/>
      <c r="F12" s="121" t="s">
        <v>51</v>
      </c>
      <c r="G12" s="119"/>
      <c r="H12" s="119" t="s">
        <v>47</v>
      </c>
      <c r="I12" s="122"/>
    </row>
    <row r="13" spans="1:9" s="1" customFormat="1" ht="35.25" customHeight="1" x14ac:dyDescent="0.45">
      <c r="A13" s="15">
        <v>1</v>
      </c>
      <c r="B13" s="16" t="str">
        <f>確認シート!$C16&amp;CHAR(10)&amp;確認シート!$B16</f>
        <v xml:space="preserve">
</v>
      </c>
      <c r="C13" s="123" t="str">
        <f>IF(LEN(確認シート!$B16)&gt;0,確認シート!$D16,"")</f>
        <v/>
      </c>
      <c r="D13" s="124"/>
      <c r="E13" s="18">
        <v>5</v>
      </c>
      <c r="F13" s="125" t="str">
        <f>確認シート!$C20&amp;CHAR(10)&amp;確認シート!$B20</f>
        <v xml:space="preserve">
</v>
      </c>
      <c r="G13" s="126"/>
      <c r="H13" s="127" t="str">
        <f>IF(LEN(確認シート!$B20)&gt;0,確認シート!$D20,"")</f>
        <v/>
      </c>
      <c r="I13" s="128"/>
    </row>
    <row r="14" spans="1:9" s="1" customFormat="1" ht="35.25" customHeight="1" x14ac:dyDescent="0.45">
      <c r="A14" s="19">
        <v>2</v>
      </c>
      <c r="B14" s="20" t="str">
        <f>確認シート!$C17&amp;CHAR(10)&amp;確認シート!$B17</f>
        <v xml:space="preserve">
</v>
      </c>
      <c r="C14" s="129" t="str">
        <f>IF(LEN(確認シート!$B17)&gt;0,確認シート!$D17,"")</f>
        <v/>
      </c>
      <c r="D14" s="130"/>
      <c r="E14" s="19">
        <v>6</v>
      </c>
      <c r="F14" s="131" t="str">
        <f>確認シート!$C21&amp;CHAR(10)&amp;確認シート!$B21</f>
        <v xml:space="preserve">
</v>
      </c>
      <c r="G14" s="132"/>
      <c r="H14" s="133" t="str">
        <f>IF(LEN(確認シート!$B21)&gt;0,確認シート!$D21,"")</f>
        <v/>
      </c>
      <c r="I14" s="134"/>
    </row>
    <row r="15" spans="1:9" s="1" customFormat="1" ht="35.25" customHeight="1" x14ac:dyDescent="0.45">
      <c r="A15" s="19">
        <v>3</v>
      </c>
      <c r="B15" s="20" t="str">
        <f>確認シート!$C18&amp;CHAR(10)&amp;確認シート!$B18</f>
        <v xml:space="preserve">
</v>
      </c>
      <c r="C15" s="129" t="str">
        <f>IF(LEN(確認シート!$B18)&gt;0,確認シート!$D18,"")</f>
        <v/>
      </c>
      <c r="D15" s="130"/>
      <c r="E15" s="19">
        <v>7</v>
      </c>
      <c r="F15" s="131" t="str">
        <f>確認シート!$C22&amp;CHAR(10)&amp;確認シート!$B22</f>
        <v xml:space="preserve">
</v>
      </c>
      <c r="G15" s="132"/>
      <c r="H15" s="133" t="str">
        <f>IF(LEN(確認シート!$B22)&gt;0,確認シート!$D22,"")</f>
        <v/>
      </c>
      <c r="I15" s="134"/>
    </row>
    <row r="16" spans="1:9" s="1" customFormat="1" ht="35.25" customHeight="1" thickBot="1" x14ac:dyDescent="0.5">
      <c r="A16" s="22">
        <v>4</v>
      </c>
      <c r="B16" s="23" t="str">
        <f>確認シート!$C19&amp;CHAR(10)&amp;確認シート!$B19</f>
        <v xml:space="preserve">
</v>
      </c>
      <c r="C16" s="135" t="str">
        <f>IF(LEN(確認シート!$B19)&gt;0,確認シート!$D19,"")</f>
        <v/>
      </c>
      <c r="D16" s="136"/>
      <c r="E16" s="22">
        <v>8</v>
      </c>
      <c r="F16" s="137" t="str">
        <f>確認シート!$C23&amp;CHAR(10)&amp;確認シート!$B23</f>
        <v xml:space="preserve">
</v>
      </c>
      <c r="G16" s="138"/>
      <c r="H16" s="139" t="str">
        <f>IF(LEN(確認シート!$B23)&gt;0,確認シート!$D23,"")</f>
        <v/>
      </c>
      <c r="I16" s="140"/>
    </row>
    <row r="17" spans="1:9" ht="6.75" customHeight="1" x14ac:dyDescent="0.45"/>
    <row r="18" spans="1:9" ht="20.25" customHeight="1" x14ac:dyDescent="0.45">
      <c r="A18" s="12" t="s">
        <v>38</v>
      </c>
    </row>
    <row r="19" spans="1:9" ht="20.25" customHeight="1" x14ac:dyDescent="0.45">
      <c r="A19" s="25"/>
      <c r="B19" s="6" t="s">
        <v>37</v>
      </c>
      <c r="C19" s="119" t="s">
        <v>39</v>
      </c>
      <c r="D19" s="119"/>
      <c r="E19" s="119" t="s">
        <v>28</v>
      </c>
      <c r="F19" s="119"/>
      <c r="G19" s="7" t="s">
        <v>40</v>
      </c>
      <c r="H19" s="7" t="s">
        <v>41</v>
      </c>
      <c r="I19" s="35" t="s">
        <v>13</v>
      </c>
    </row>
    <row r="20" spans="1:9" ht="21" customHeight="1" x14ac:dyDescent="0.45">
      <c r="A20" s="26">
        <v>1</v>
      </c>
      <c r="B20" s="27" t="str">
        <f>IF(LEN(集約データ!C2)&gt;0,集約データ!Q2,"")</f>
        <v/>
      </c>
      <c r="C20" s="123" t="str">
        <f>IF(LEN(集約データ!C2)&gt;0,集約データ!C2,"")</f>
        <v/>
      </c>
      <c r="D20" s="123"/>
      <c r="E20" s="123" t="str">
        <f>IF(LEN(集約データ!C2)&gt;0,集約データ!D2,"")</f>
        <v/>
      </c>
      <c r="F20" s="123"/>
      <c r="G20" s="17" t="str">
        <f>IF(LEN(集約データ!C2)&gt;0,集約データ!G2,"")</f>
        <v/>
      </c>
      <c r="H20" s="17" t="str">
        <f>IF(LEN(集約データ!C2)&gt;0,集約データ!E2,"")</f>
        <v/>
      </c>
      <c r="I20" s="37" t="str">
        <f>IF(LEN(集約データ!C2)&gt;0,集約データ!A2,"")</f>
        <v/>
      </c>
    </row>
    <row r="21" spans="1:9" ht="21" customHeight="1" x14ac:dyDescent="0.45">
      <c r="A21" s="28">
        <v>2</v>
      </c>
      <c r="B21" s="29" t="str">
        <f>IF(LEN(集約データ!C3)&gt;0,集約データ!Q3,"")</f>
        <v/>
      </c>
      <c r="C21" s="129" t="str">
        <f>IF(LEN(集約データ!C3)&gt;0,集約データ!C3,"")</f>
        <v/>
      </c>
      <c r="D21" s="129"/>
      <c r="E21" s="129" t="str">
        <f>IF(LEN(集約データ!C3)&gt;0,集約データ!D3,"")</f>
        <v/>
      </c>
      <c r="F21" s="129"/>
      <c r="G21" s="21" t="str">
        <f>IF(LEN(集約データ!C3)&gt;0,集約データ!G3,"")</f>
        <v/>
      </c>
      <c r="H21" s="21" t="str">
        <f>IF(LEN(集約データ!C3)&gt;0,集約データ!E3,"")</f>
        <v/>
      </c>
      <c r="I21" s="38" t="str">
        <f>IF(LEN(集約データ!C3)&gt;0,集約データ!A3,"")</f>
        <v/>
      </c>
    </row>
    <row r="22" spans="1:9" ht="21" customHeight="1" x14ac:dyDescent="0.45">
      <c r="A22" s="28">
        <v>3</v>
      </c>
      <c r="B22" s="29" t="str">
        <f>IF(LEN(集約データ!C4)&gt;0,集約データ!Q4,"")</f>
        <v/>
      </c>
      <c r="C22" s="129" t="str">
        <f>IF(LEN(集約データ!C4)&gt;0,集約データ!C4,"")</f>
        <v/>
      </c>
      <c r="D22" s="129"/>
      <c r="E22" s="129" t="str">
        <f>IF(LEN(集約データ!C4)&gt;0,集約データ!D4,"")</f>
        <v/>
      </c>
      <c r="F22" s="129"/>
      <c r="G22" s="21" t="str">
        <f>IF(LEN(集約データ!C4)&gt;0,集約データ!G4,"")</f>
        <v/>
      </c>
      <c r="H22" s="21" t="str">
        <f>IF(LEN(集約データ!C4)&gt;0,集約データ!E4,"")</f>
        <v/>
      </c>
      <c r="I22" s="38" t="str">
        <f>IF(LEN(集約データ!C4)&gt;0,集約データ!A4,"")</f>
        <v/>
      </c>
    </row>
    <row r="23" spans="1:9" ht="21" customHeight="1" x14ac:dyDescent="0.45">
      <c r="A23" s="28">
        <v>4</v>
      </c>
      <c r="B23" s="29" t="str">
        <f>IF(LEN(集約データ!C5)&gt;0,集約データ!Q5,"")</f>
        <v/>
      </c>
      <c r="C23" s="129" t="str">
        <f>IF(LEN(集約データ!C5)&gt;0,集約データ!C5,"")</f>
        <v/>
      </c>
      <c r="D23" s="129"/>
      <c r="E23" s="129" t="str">
        <f>IF(LEN(集約データ!C5)&gt;0,集約データ!D5,"")</f>
        <v/>
      </c>
      <c r="F23" s="129"/>
      <c r="G23" s="21" t="str">
        <f>IF(LEN(集約データ!C5)&gt;0,集約データ!G5,"")</f>
        <v/>
      </c>
      <c r="H23" s="21" t="str">
        <f>IF(LEN(集約データ!C5)&gt;0,集約データ!E5,"")</f>
        <v/>
      </c>
      <c r="I23" s="38" t="str">
        <f>IF(LEN(集約データ!C5)&gt;0,集約データ!A5,"")</f>
        <v/>
      </c>
    </row>
    <row r="24" spans="1:9" ht="21" customHeight="1" x14ac:dyDescent="0.45">
      <c r="A24" s="28">
        <v>5</v>
      </c>
      <c r="B24" s="29" t="str">
        <f>IF(LEN(集約データ!C6)&gt;0,集約データ!Q6,"")</f>
        <v/>
      </c>
      <c r="C24" s="129" t="str">
        <f>IF(LEN(集約データ!C6)&gt;0,集約データ!C6,"")</f>
        <v/>
      </c>
      <c r="D24" s="129"/>
      <c r="E24" s="129" t="str">
        <f>IF(LEN(集約データ!C6)&gt;0,集約データ!D6,"")</f>
        <v/>
      </c>
      <c r="F24" s="129"/>
      <c r="G24" s="21" t="str">
        <f>IF(LEN(集約データ!C6)&gt;0,集約データ!G6,"")</f>
        <v/>
      </c>
      <c r="H24" s="21" t="str">
        <f>IF(LEN(集約データ!C6)&gt;0,集約データ!E6,"")</f>
        <v/>
      </c>
      <c r="I24" s="38" t="str">
        <f>IF(LEN(集約データ!C6)&gt;0,集約データ!A6,"")</f>
        <v/>
      </c>
    </row>
    <row r="25" spans="1:9" ht="21" customHeight="1" x14ac:dyDescent="0.45">
      <c r="A25" s="28">
        <v>6</v>
      </c>
      <c r="B25" s="29" t="str">
        <f>IF(LEN(集約データ!C7)&gt;0,集約データ!Q7,"")</f>
        <v/>
      </c>
      <c r="C25" s="129" t="str">
        <f>IF(LEN(集約データ!C7)&gt;0,集約データ!C7,"")</f>
        <v/>
      </c>
      <c r="D25" s="129"/>
      <c r="E25" s="129" t="str">
        <f>IF(LEN(集約データ!C7)&gt;0,集約データ!D7,"")</f>
        <v/>
      </c>
      <c r="F25" s="129"/>
      <c r="G25" s="21" t="str">
        <f>IF(LEN(集約データ!C7)&gt;0,集約データ!G7,"")</f>
        <v/>
      </c>
      <c r="H25" s="21" t="str">
        <f>IF(LEN(集約データ!C7)&gt;0,集約データ!E7,"")</f>
        <v/>
      </c>
      <c r="I25" s="38" t="str">
        <f>IF(LEN(集約データ!C7)&gt;0,集約データ!A7,"")</f>
        <v/>
      </c>
    </row>
    <row r="26" spans="1:9" ht="21" customHeight="1" x14ac:dyDescent="0.45">
      <c r="A26" s="28">
        <v>7</v>
      </c>
      <c r="B26" s="29" t="str">
        <f>IF(LEN(集約データ!C8)&gt;0,集約データ!Q8,"")</f>
        <v/>
      </c>
      <c r="C26" s="129" t="str">
        <f>IF(LEN(集約データ!C8)&gt;0,集約データ!C8,"")</f>
        <v/>
      </c>
      <c r="D26" s="129"/>
      <c r="E26" s="129" t="str">
        <f>IF(LEN(集約データ!C8)&gt;0,集約データ!D8,"")</f>
        <v/>
      </c>
      <c r="F26" s="129"/>
      <c r="G26" s="21" t="str">
        <f>IF(LEN(集約データ!C8)&gt;0,集約データ!G8,"")</f>
        <v/>
      </c>
      <c r="H26" s="21" t="str">
        <f>IF(LEN(集約データ!C8)&gt;0,集約データ!E8,"")</f>
        <v/>
      </c>
      <c r="I26" s="38" t="str">
        <f>IF(LEN(集約データ!C8)&gt;0,集約データ!A8,"")</f>
        <v/>
      </c>
    </row>
    <row r="27" spans="1:9" ht="21" customHeight="1" x14ac:dyDescent="0.45">
      <c r="A27" s="28">
        <v>8</v>
      </c>
      <c r="B27" s="29" t="str">
        <f>IF(LEN(集約データ!C9)&gt;0,集約データ!Q9,"")</f>
        <v/>
      </c>
      <c r="C27" s="129" t="str">
        <f>IF(LEN(集約データ!C9)&gt;0,集約データ!C9,"")</f>
        <v/>
      </c>
      <c r="D27" s="129"/>
      <c r="E27" s="129" t="str">
        <f>IF(LEN(集約データ!C9)&gt;0,集約データ!D9,"")</f>
        <v/>
      </c>
      <c r="F27" s="129"/>
      <c r="G27" s="21" t="str">
        <f>IF(LEN(集約データ!C9)&gt;0,集約データ!G9,"")</f>
        <v/>
      </c>
      <c r="H27" s="21" t="str">
        <f>IF(LEN(集約データ!C9)&gt;0,集約データ!E9,"")</f>
        <v/>
      </c>
      <c r="I27" s="38" t="str">
        <f>IF(LEN(集約データ!C9)&gt;0,集約データ!A9,"")</f>
        <v/>
      </c>
    </row>
    <row r="28" spans="1:9" ht="21" customHeight="1" x14ac:dyDescent="0.45">
      <c r="A28" s="28">
        <v>9</v>
      </c>
      <c r="B28" s="29" t="str">
        <f>IF(LEN(集約データ!C10)&gt;0,集約データ!Q10,"")</f>
        <v/>
      </c>
      <c r="C28" s="129" t="str">
        <f>IF(LEN(集約データ!C10)&gt;0,集約データ!C10,"")</f>
        <v/>
      </c>
      <c r="D28" s="129"/>
      <c r="E28" s="129" t="str">
        <f>IF(LEN(集約データ!C10)&gt;0,集約データ!D10,"")</f>
        <v/>
      </c>
      <c r="F28" s="129"/>
      <c r="G28" s="21" t="str">
        <f>IF(LEN(集約データ!C10)&gt;0,集約データ!G10,"")</f>
        <v/>
      </c>
      <c r="H28" s="21" t="str">
        <f>IF(LEN(集約データ!C10)&gt;0,集約データ!E10,"")</f>
        <v/>
      </c>
      <c r="I28" s="38" t="str">
        <f>IF(LEN(集約データ!C10)&gt;0,集約データ!A10,"")</f>
        <v/>
      </c>
    </row>
    <row r="29" spans="1:9" ht="21" customHeight="1" x14ac:dyDescent="0.45">
      <c r="A29" s="28">
        <v>10</v>
      </c>
      <c r="B29" s="29" t="str">
        <f>IF(LEN(集約データ!C11)&gt;0,集約データ!Q11,"")</f>
        <v/>
      </c>
      <c r="C29" s="129" t="str">
        <f>IF(LEN(集約データ!C11)&gt;0,集約データ!C11,"")</f>
        <v/>
      </c>
      <c r="D29" s="129"/>
      <c r="E29" s="129" t="str">
        <f>IF(LEN(集約データ!C11)&gt;0,集約データ!D11,"")</f>
        <v/>
      </c>
      <c r="F29" s="129"/>
      <c r="G29" s="21" t="str">
        <f>IF(LEN(集約データ!C11)&gt;0,集約データ!G11,"")</f>
        <v/>
      </c>
      <c r="H29" s="21" t="str">
        <f>IF(LEN(集約データ!C11)&gt;0,集約データ!E11,"")</f>
        <v/>
      </c>
      <c r="I29" s="38" t="str">
        <f>IF(LEN(集約データ!C11)&gt;0,集約データ!A11,"")</f>
        <v/>
      </c>
    </row>
    <row r="30" spans="1:9" ht="21" customHeight="1" x14ac:dyDescent="0.45">
      <c r="A30" s="28">
        <v>11</v>
      </c>
      <c r="B30" s="29" t="str">
        <f>IF(LEN(集約データ!C12)&gt;0,集約データ!Q12,"")</f>
        <v/>
      </c>
      <c r="C30" s="129" t="str">
        <f>IF(LEN(集約データ!C12)&gt;0,集約データ!C12,"")</f>
        <v/>
      </c>
      <c r="D30" s="129"/>
      <c r="E30" s="129" t="str">
        <f>IF(LEN(集約データ!C12)&gt;0,集約データ!D12,"")</f>
        <v/>
      </c>
      <c r="F30" s="129"/>
      <c r="G30" s="21" t="str">
        <f>IF(LEN(集約データ!C12)&gt;0,集約データ!G12,"")</f>
        <v/>
      </c>
      <c r="H30" s="21" t="str">
        <f>IF(LEN(集約データ!C12)&gt;0,集約データ!E12,"")</f>
        <v/>
      </c>
      <c r="I30" s="38" t="str">
        <f>IF(LEN(集約データ!C12)&gt;0,集約データ!A12,"")</f>
        <v/>
      </c>
    </row>
    <row r="31" spans="1:9" ht="21" customHeight="1" x14ac:dyDescent="0.45">
      <c r="A31" s="30">
        <v>12</v>
      </c>
      <c r="B31" s="31" t="str">
        <f>IF(LEN(集約データ!C13)&gt;0,集約データ!Q13,"")</f>
        <v/>
      </c>
      <c r="C31" s="135" t="str">
        <f>IF(LEN(集約データ!C13)&gt;0,集約データ!C13,"")</f>
        <v/>
      </c>
      <c r="D31" s="135"/>
      <c r="E31" s="135" t="str">
        <f>IF(LEN(集約データ!C13)&gt;0,集約データ!D13,"")</f>
        <v/>
      </c>
      <c r="F31" s="135"/>
      <c r="G31" s="24" t="str">
        <f>IF(LEN(集約データ!C13)&gt;0,集約データ!G13,"")</f>
        <v/>
      </c>
      <c r="H31" s="24" t="str">
        <f>IF(LEN(集約データ!C13)&gt;0,集約データ!E13,"")</f>
        <v/>
      </c>
      <c r="I31" s="39" t="str">
        <f>IF(LEN(集約データ!C13)&gt;0,集約データ!A13,"")</f>
        <v/>
      </c>
    </row>
    <row r="32" spans="1:9" ht="20.25" customHeight="1" x14ac:dyDescent="0.45">
      <c r="F32" s="141" t="str">
        <f>IF(LEN(集約データ!$C$10)&gt;0,"※続く選手は「様式1 別紙」に記載","")</f>
        <v/>
      </c>
      <c r="G32" s="141"/>
      <c r="H32" s="141"/>
      <c r="I32" s="141"/>
    </row>
    <row r="33" spans="1:9" s="2" customFormat="1" ht="20.25" customHeight="1" x14ac:dyDescent="0.45">
      <c r="A33" s="2" t="str">
        <f>"上記のものは "&amp;集約データ!P2&amp;" 代表として本大会に出場を認め、参加申し込みをいたします。"</f>
        <v>上記のものは  代表として本大会に出場を認め、参加申し込みをいたします。</v>
      </c>
    </row>
    <row r="34" spans="1:9" s="2" customFormat="1" ht="20.25" customHeight="1" x14ac:dyDescent="0.45">
      <c r="B34" s="142" t="s">
        <v>87</v>
      </c>
      <c r="C34" s="142"/>
    </row>
    <row r="35" spans="1:9" s="2" customFormat="1" ht="20.25" customHeight="1" x14ac:dyDescent="0.45">
      <c r="A35" s="143" t="str">
        <f>集約データ!P2&amp;"高等学校体育連盟 会長"</f>
        <v>高等学校体育連盟 会長</v>
      </c>
      <c r="B35" s="143"/>
      <c r="C35" s="143"/>
      <c r="D35" s="143"/>
      <c r="E35" s="142"/>
      <c r="F35" s="142"/>
      <c r="G35" s="142"/>
      <c r="H35" s="142"/>
      <c r="I35" s="2" t="s">
        <v>42</v>
      </c>
    </row>
    <row r="36" spans="1:9" ht="20.25" customHeight="1" x14ac:dyDescent="0.45">
      <c r="A36" s="99" t="s">
        <v>43</v>
      </c>
      <c r="B36" s="100"/>
    </row>
    <row r="37" spans="1:9" ht="23.25" customHeight="1" x14ac:dyDescent="0.45">
      <c r="A37" s="101" t="s">
        <v>88</v>
      </c>
      <c r="B37" s="101"/>
      <c r="C37" s="101"/>
      <c r="D37" s="101"/>
      <c r="E37" s="101"/>
      <c r="F37" s="101"/>
      <c r="G37" s="101"/>
      <c r="H37" s="101"/>
      <c r="I37" s="101"/>
    </row>
    <row r="38" spans="1:9" ht="23.25" customHeight="1" x14ac:dyDescent="0.45">
      <c r="A38" s="101" t="s">
        <v>30</v>
      </c>
      <c r="B38" s="101"/>
      <c r="C38" s="101"/>
      <c r="D38" s="101"/>
      <c r="E38" s="101"/>
      <c r="F38" s="101"/>
      <c r="G38" s="101"/>
      <c r="H38" s="101"/>
      <c r="I38" s="101"/>
    </row>
    <row r="39" spans="1:9" ht="9" customHeight="1" x14ac:dyDescent="0.45"/>
    <row r="40" spans="1:9" ht="23.4" x14ac:dyDescent="0.45">
      <c r="A40" s="102" t="s">
        <v>31</v>
      </c>
      <c r="B40" s="103"/>
      <c r="C40" s="102">
        <f>集約データ!$P$2</f>
        <v>0</v>
      </c>
      <c r="D40" s="104"/>
      <c r="E40" s="4"/>
    </row>
    <row r="41" spans="1:9" ht="7.5" customHeight="1" x14ac:dyDescent="0.45">
      <c r="A41" s="5"/>
      <c r="B41" s="5"/>
      <c r="C41" s="5"/>
      <c r="D41" s="5"/>
      <c r="E41" s="4"/>
    </row>
    <row r="42" spans="1:9" ht="20.25" customHeight="1" x14ac:dyDescent="0.45">
      <c r="A42" s="12" t="s">
        <v>50</v>
      </c>
    </row>
    <row r="43" spans="1:9" ht="20.25" customHeight="1" x14ac:dyDescent="0.45">
      <c r="A43" s="13"/>
      <c r="B43" s="6" t="s">
        <v>51</v>
      </c>
      <c r="C43" s="119" t="s">
        <v>37</v>
      </c>
      <c r="D43" s="119"/>
      <c r="E43" s="32"/>
      <c r="F43" s="119" t="s">
        <v>51</v>
      </c>
      <c r="G43" s="119"/>
      <c r="H43" s="119" t="s">
        <v>37</v>
      </c>
      <c r="I43" s="122"/>
    </row>
    <row r="44" spans="1:9" s="1" customFormat="1" ht="35.25" customHeight="1" x14ac:dyDescent="0.45">
      <c r="A44" s="15">
        <v>1</v>
      </c>
      <c r="B44" s="16" t="str">
        <f>確認シート!$C$16&amp;CHAR(10)&amp;確認シート!$B$16</f>
        <v xml:space="preserve">
</v>
      </c>
      <c r="C44" s="123" t="str">
        <f>IF(LEN(確認シート!$B$16)&gt;0,確認シート!$D$16,"")</f>
        <v/>
      </c>
      <c r="D44" s="144"/>
      <c r="E44" s="18">
        <v>5</v>
      </c>
      <c r="F44" s="125" t="str">
        <f>確認シート!$C$20&amp;CHAR(10)&amp;確認シート!$B$20</f>
        <v xml:space="preserve">
</v>
      </c>
      <c r="G44" s="126"/>
      <c r="H44" s="127" t="str">
        <f>IF(LEN(確認シート!$B$20)&gt;0,確認シート!$D$20,"")</f>
        <v/>
      </c>
      <c r="I44" s="128"/>
    </row>
    <row r="45" spans="1:9" s="1" customFormat="1" ht="35.25" customHeight="1" x14ac:dyDescent="0.45">
      <c r="A45" s="19">
        <v>2</v>
      </c>
      <c r="B45" s="20" t="str">
        <f>確認シート!$C$17&amp;CHAR(10)&amp;確認シート!$B$17</f>
        <v xml:space="preserve">
</v>
      </c>
      <c r="C45" s="129" t="str">
        <f>IF(LEN(確認シート!$B$17)&gt;0,確認シート!$D$17,"")</f>
        <v/>
      </c>
      <c r="D45" s="145"/>
      <c r="E45" s="19">
        <v>6</v>
      </c>
      <c r="F45" s="131" t="str">
        <f>確認シート!$C$21&amp;CHAR(10)&amp;確認シート!$B$21</f>
        <v xml:space="preserve">
</v>
      </c>
      <c r="G45" s="132"/>
      <c r="H45" s="133" t="str">
        <f>IF(LEN(確認シート!$B$21)&gt;0,確認シート!$D$21,"")</f>
        <v/>
      </c>
      <c r="I45" s="134"/>
    </row>
    <row r="46" spans="1:9" s="1" customFormat="1" ht="35.25" customHeight="1" x14ac:dyDescent="0.45">
      <c r="A46" s="19">
        <v>3</v>
      </c>
      <c r="B46" s="20" t="str">
        <f>確認シート!$C$18&amp;CHAR(10)&amp;確認シート!$B$18</f>
        <v xml:space="preserve">
</v>
      </c>
      <c r="C46" s="129" t="str">
        <f>IF(LEN(確認シート!$B$18)&gt;0,確認シート!$D$18,"")</f>
        <v/>
      </c>
      <c r="D46" s="145"/>
      <c r="E46" s="19">
        <v>7</v>
      </c>
      <c r="F46" s="131" t="str">
        <f>確認シート!$C$22&amp;CHAR(10)&amp;確認シート!$B$22</f>
        <v xml:space="preserve">
</v>
      </c>
      <c r="G46" s="132"/>
      <c r="H46" s="133" t="str">
        <f>IF(LEN(確認シート!$B$22)&gt;0,確認シート!$D$22,"")</f>
        <v/>
      </c>
      <c r="I46" s="134"/>
    </row>
    <row r="47" spans="1:9" s="1" customFormat="1" ht="35.25" customHeight="1" x14ac:dyDescent="0.45">
      <c r="A47" s="22">
        <v>4</v>
      </c>
      <c r="B47" s="23" t="str">
        <f>確認シート!$C$19&amp;CHAR(10)&amp;確認シート!$B$19</f>
        <v xml:space="preserve">
</v>
      </c>
      <c r="C47" s="135" t="str">
        <f>IF(LEN(確認シート!$B$19)&gt;0,確認シート!$D$19,"")</f>
        <v/>
      </c>
      <c r="D47" s="146"/>
      <c r="E47" s="22">
        <v>8</v>
      </c>
      <c r="F47" s="137" t="str">
        <f>確認シート!$C$23&amp;CHAR(10)&amp;確認シート!$B$23</f>
        <v xml:space="preserve">
</v>
      </c>
      <c r="G47" s="138"/>
      <c r="H47" s="139" t="str">
        <f>IF(LEN(確認シート!$B$23)&gt;0,確認シート!$D$23,"")</f>
        <v/>
      </c>
      <c r="I47" s="140"/>
    </row>
    <row r="48" spans="1:9" ht="6.75" customHeight="1" x14ac:dyDescent="0.45"/>
    <row r="49" spans="1:9" ht="20.25" customHeight="1" x14ac:dyDescent="0.45">
      <c r="A49" s="12" t="s">
        <v>38</v>
      </c>
    </row>
    <row r="50" spans="1:9" ht="35.25" customHeight="1" x14ac:dyDescent="0.45">
      <c r="A50" s="25"/>
      <c r="B50" s="10" t="s">
        <v>37</v>
      </c>
      <c r="C50" s="147" t="s">
        <v>39</v>
      </c>
      <c r="D50" s="147"/>
      <c r="E50" s="147" t="s">
        <v>28</v>
      </c>
      <c r="F50" s="147"/>
      <c r="G50" s="11" t="s">
        <v>40</v>
      </c>
      <c r="H50" s="11" t="s">
        <v>41</v>
      </c>
      <c r="I50" s="36" t="s">
        <v>13</v>
      </c>
    </row>
    <row r="51" spans="1:9" ht="21" customHeight="1" x14ac:dyDescent="0.45">
      <c r="A51" s="19">
        <v>13</v>
      </c>
      <c r="B51" s="33" t="str">
        <f>IF(LEN(集約データ!C14)&gt;0,集約データ!Q14,"")</f>
        <v/>
      </c>
      <c r="C51" s="129" t="str">
        <f>IF(LEN(集約データ!C14)&gt;0,集約データ!C14,"")</f>
        <v/>
      </c>
      <c r="D51" s="129"/>
      <c r="E51" s="129" t="str">
        <f>IF(LEN(集約データ!C14)&gt;0,集約データ!D14,"")</f>
        <v/>
      </c>
      <c r="F51" s="129"/>
      <c r="G51" s="21" t="str">
        <f>IF(LEN(集約データ!C14)&gt;0,集約データ!G14,"")</f>
        <v/>
      </c>
      <c r="H51" s="21" t="str">
        <f>IF(LEN(集約データ!C14)&gt;0,集約データ!E14,"")</f>
        <v/>
      </c>
      <c r="I51" s="38" t="str">
        <f>IF(LEN(集約データ!C14)&gt;0,集約データ!A14,"")</f>
        <v/>
      </c>
    </row>
    <row r="52" spans="1:9" ht="21" customHeight="1" x14ac:dyDescent="0.45">
      <c r="A52" s="19">
        <v>14</v>
      </c>
      <c r="B52" s="33" t="str">
        <f>IF(LEN(集約データ!C15)&gt;0,集約データ!Q15,"")</f>
        <v/>
      </c>
      <c r="C52" s="129" t="str">
        <f>IF(LEN(集約データ!C15)&gt;0,集約データ!C15,"")</f>
        <v/>
      </c>
      <c r="D52" s="129"/>
      <c r="E52" s="129" t="str">
        <f>IF(LEN(集約データ!C15)&gt;0,集約データ!D15,"")</f>
        <v/>
      </c>
      <c r="F52" s="129"/>
      <c r="G52" s="21" t="str">
        <f>IF(LEN(集約データ!C15)&gt;0,集約データ!G15,"")</f>
        <v/>
      </c>
      <c r="H52" s="21" t="str">
        <f>IF(LEN(集約データ!C15)&gt;0,集約データ!E15,"")</f>
        <v/>
      </c>
      <c r="I52" s="38" t="str">
        <f>IF(LEN(集約データ!C15)&gt;0,集約データ!A15,"")</f>
        <v/>
      </c>
    </row>
    <row r="53" spans="1:9" ht="21" customHeight="1" x14ac:dyDescent="0.45">
      <c r="A53" s="19">
        <v>15</v>
      </c>
      <c r="B53" s="33" t="str">
        <f>IF(LEN(集約データ!C16)&gt;0,集約データ!Q16,"")</f>
        <v/>
      </c>
      <c r="C53" s="129" t="str">
        <f>IF(LEN(集約データ!C16)&gt;0,集約データ!C16,"")</f>
        <v/>
      </c>
      <c r="D53" s="129"/>
      <c r="E53" s="129" t="str">
        <f>IF(LEN(集約データ!C16)&gt;0,集約データ!D16,"")</f>
        <v/>
      </c>
      <c r="F53" s="129"/>
      <c r="G53" s="21" t="str">
        <f>IF(LEN(集約データ!C16)&gt;0,集約データ!G16,"")</f>
        <v/>
      </c>
      <c r="H53" s="21" t="str">
        <f>IF(LEN(集約データ!C16)&gt;0,集約データ!E16,"")</f>
        <v/>
      </c>
      <c r="I53" s="38" t="str">
        <f>IF(LEN(集約データ!C16)&gt;0,集約データ!A16,"")</f>
        <v/>
      </c>
    </row>
    <row r="54" spans="1:9" ht="21" customHeight="1" x14ac:dyDescent="0.45">
      <c r="A54" s="19">
        <v>16</v>
      </c>
      <c r="B54" s="33" t="str">
        <f>IF(LEN(集約データ!C17)&gt;0,集約データ!Q17,"")</f>
        <v/>
      </c>
      <c r="C54" s="129" t="str">
        <f>IF(LEN(集約データ!C17)&gt;0,集約データ!C17,"")</f>
        <v/>
      </c>
      <c r="D54" s="129"/>
      <c r="E54" s="129" t="str">
        <f>IF(LEN(集約データ!C17)&gt;0,集約データ!D17,"")</f>
        <v/>
      </c>
      <c r="F54" s="129"/>
      <c r="G54" s="21" t="str">
        <f>IF(LEN(集約データ!C17)&gt;0,集約データ!G17,"")</f>
        <v/>
      </c>
      <c r="H54" s="21" t="str">
        <f>IF(LEN(集約データ!C17)&gt;0,集約データ!E17,"")</f>
        <v/>
      </c>
      <c r="I54" s="38" t="str">
        <f>IF(LEN(集約データ!C17)&gt;0,集約データ!A17,"")</f>
        <v/>
      </c>
    </row>
    <row r="55" spans="1:9" ht="21" customHeight="1" x14ac:dyDescent="0.45">
      <c r="A55" s="19">
        <v>17</v>
      </c>
      <c r="B55" s="33" t="str">
        <f>IF(LEN(集約データ!C18)&gt;0,集約データ!Q18,"")</f>
        <v/>
      </c>
      <c r="C55" s="129" t="str">
        <f>IF(LEN(集約データ!C18)&gt;0,集約データ!C18,"")</f>
        <v/>
      </c>
      <c r="D55" s="129"/>
      <c r="E55" s="129" t="str">
        <f>IF(LEN(集約データ!C18)&gt;0,集約データ!D18,"")</f>
        <v/>
      </c>
      <c r="F55" s="129"/>
      <c r="G55" s="21" t="str">
        <f>IF(LEN(集約データ!C18)&gt;0,集約データ!G18,"")</f>
        <v/>
      </c>
      <c r="H55" s="21" t="str">
        <f>IF(LEN(集約データ!C18)&gt;0,集約データ!E18,"")</f>
        <v/>
      </c>
      <c r="I55" s="38" t="str">
        <f>IF(LEN(集約データ!C18)&gt;0,集約データ!A18,"")</f>
        <v/>
      </c>
    </row>
    <row r="56" spans="1:9" ht="21" customHeight="1" x14ac:dyDescent="0.45">
      <c r="A56" s="19">
        <v>18</v>
      </c>
      <c r="B56" s="33" t="str">
        <f>IF(LEN(集約データ!C19)&gt;0,集約データ!Q19,"")</f>
        <v/>
      </c>
      <c r="C56" s="129" t="str">
        <f>IF(LEN(集約データ!C19)&gt;0,集約データ!C19,"")</f>
        <v/>
      </c>
      <c r="D56" s="129"/>
      <c r="E56" s="129" t="str">
        <f>IF(LEN(集約データ!C19)&gt;0,集約データ!D19,"")</f>
        <v/>
      </c>
      <c r="F56" s="129"/>
      <c r="G56" s="21" t="str">
        <f>IF(LEN(集約データ!C19)&gt;0,集約データ!G19,"")</f>
        <v/>
      </c>
      <c r="H56" s="21" t="str">
        <f>IF(LEN(集約データ!C19)&gt;0,集約データ!E19,"")</f>
        <v/>
      </c>
      <c r="I56" s="38" t="str">
        <f>IF(LEN(集約データ!C19)&gt;0,集約データ!A19,"")</f>
        <v/>
      </c>
    </row>
    <row r="57" spans="1:9" ht="21" customHeight="1" x14ac:dyDescent="0.45">
      <c r="A57" s="19">
        <v>19</v>
      </c>
      <c r="B57" s="33" t="str">
        <f>IF(LEN(集約データ!C20)&gt;0,集約データ!Q20,"")</f>
        <v/>
      </c>
      <c r="C57" s="129" t="str">
        <f>IF(LEN(集約データ!C20)&gt;0,集約データ!C20,"")</f>
        <v/>
      </c>
      <c r="D57" s="129"/>
      <c r="E57" s="129" t="str">
        <f>IF(LEN(集約データ!C20)&gt;0,集約データ!D20,"")</f>
        <v/>
      </c>
      <c r="F57" s="129"/>
      <c r="G57" s="21" t="str">
        <f>IF(LEN(集約データ!C20)&gt;0,集約データ!G20,"")</f>
        <v/>
      </c>
      <c r="H57" s="21" t="str">
        <f>IF(LEN(集約データ!C20)&gt;0,集約データ!E20,"")</f>
        <v/>
      </c>
      <c r="I57" s="38" t="str">
        <f>IF(LEN(集約データ!C20)&gt;0,集約データ!A20,"")</f>
        <v/>
      </c>
    </row>
    <row r="58" spans="1:9" ht="21" customHeight="1" x14ac:dyDescent="0.45">
      <c r="A58" s="22">
        <v>20</v>
      </c>
      <c r="B58" s="34" t="str">
        <f>IF(LEN(集約データ!C21)&gt;0,集約データ!Q21,"")</f>
        <v/>
      </c>
      <c r="C58" s="135" t="str">
        <f>IF(LEN(集約データ!C21)&gt;0,集約データ!C21,"")</f>
        <v/>
      </c>
      <c r="D58" s="135"/>
      <c r="E58" s="135" t="str">
        <f>IF(LEN(集約データ!C21)&gt;0,集約データ!D21,"")</f>
        <v/>
      </c>
      <c r="F58" s="135"/>
      <c r="G58" s="24" t="str">
        <f>IF(LEN(集約データ!C21)&gt;0,集約データ!G21,"")</f>
        <v/>
      </c>
      <c r="H58" s="24" t="str">
        <f>IF(LEN(集約データ!C21)&gt;0,集約データ!E21,"")</f>
        <v/>
      </c>
      <c r="I58" s="39" t="str">
        <f>IF(LEN(集約データ!C21)&gt;0,集約データ!A21,"")</f>
        <v/>
      </c>
    </row>
    <row r="60" spans="1:9" s="2" customFormat="1" ht="20.25" customHeight="1" x14ac:dyDescent="0.45">
      <c r="A60" s="2" t="str">
        <f>"上記のものは "&amp;集約データ!P2&amp;" 代表として本大会に出場を認め、参加申し込みをいたします。"</f>
        <v>上記のものは  代表として本大会に出場を認め、参加申し込みをいたします。</v>
      </c>
    </row>
    <row r="61" spans="1:9" s="2" customFormat="1" ht="20.25" customHeight="1" x14ac:dyDescent="0.45">
      <c r="B61" s="148" t="str">
        <f>B34</f>
        <v>令和  6  年   月   日</v>
      </c>
      <c r="C61" s="148"/>
    </row>
    <row r="62" spans="1:9" s="2" customFormat="1" ht="20.25" customHeight="1" x14ac:dyDescent="0.45">
      <c r="A62" s="143" t="str">
        <f>集約データ!P2&amp;"高等学校体育連盟 会長"</f>
        <v>高等学校体育連盟 会長</v>
      </c>
      <c r="B62" s="143"/>
      <c r="C62" s="143"/>
      <c r="D62" s="143"/>
      <c r="E62" s="148">
        <f>E35</f>
        <v>0</v>
      </c>
      <c r="F62" s="148"/>
      <c r="G62" s="148"/>
      <c r="H62" s="148"/>
      <c r="I62" s="2" t="s">
        <v>42</v>
      </c>
    </row>
  </sheetData>
  <mergeCells count="99">
    <mergeCell ref="B61:C61"/>
    <mergeCell ref="A62:D62"/>
    <mergeCell ref="E62:H62"/>
    <mergeCell ref="A7:A9"/>
    <mergeCell ref="B8:C9"/>
    <mergeCell ref="C56:D56"/>
    <mergeCell ref="E56:F56"/>
    <mergeCell ref="C57:D57"/>
    <mergeCell ref="E57:F57"/>
    <mergeCell ref="C58:D58"/>
    <mergeCell ref="E58:F58"/>
    <mergeCell ref="C53:D53"/>
    <mergeCell ref="E53:F53"/>
    <mergeCell ref="C54:D54"/>
    <mergeCell ref="E54:F54"/>
    <mergeCell ref="C55:D55"/>
    <mergeCell ref="E55:F55"/>
    <mergeCell ref="C50:D50"/>
    <mergeCell ref="E50:F50"/>
    <mergeCell ref="C51:D51"/>
    <mergeCell ref="E51:F51"/>
    <mergeCell ref="C52:D52"/>
    <mergeCell ref="E52:F52"/>
    <mergeCell ref="C46:D46"/>
    <mergeCell ref="F46:G46"/>
    <mergeCell ref="H46:I46"/>
    <mergeCell ref="C47:D47"/>
    <mergeCell ref="F47:G47"/>
    <mergeCell ref="H47:I47"/>
    <mergeCell ref="C44:D44"/>
    <mergeCell ref="F44:G44"/>
    <mergeCell ref="H44:I44"/>
    <mergeCell ref="C45:D45"/>
    <mergeCell ref="F45:G45"/>
    <mergeCell ref="H45:I45"/>
    <mergeCell ref="A37:I37"/>
    <mergeCell ref="A38:I38"/>
    <mergeCell ref="A40:B40"/>
    <mergeCell ref="C40:D40"/>
    <mergeCell ref="C43:D43"/>
    <mergeCell ref="F43:G43"/>
    <mergeCell ref="H43:I43"/>
    <mergeCell ref="F32:I32"/>
    <mergeCell ref="B34:C34"/>
    <mergeCell ref="A35:D35"/>
    <mergeCell ref="E35:H35"/>
    <mergeCell ref="A36:B36"/>
    <mergeCell ref="C29:D29"/>
    <mergeCell ref="E29:F29"/>
    <mergeCell ref="C30:D30"/>
    <mergeCell ref="E30:F30"/>
    <mergeCell ref="C31:D31"/>
    <mergeCell ref="E31:F31"/>
    <mergeCell ref="C26:D26"/>
    <mergeCell ref="E26:F26"/>
    <mergeCell ref="C27:D27"/>
    <mergeCell ref="E27:F27"/>
    <mergeCell ref="C28:D28"/>
    <mergeCell ref="E28:F28"/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  <mergeCell ref="C16:D16"/>
    <mergeCell ref="F16:G16"/>
    <mergeCell ref="H16:I16"/>
    <mergeCell ref="C19:D19"/>
    <mergeCell ref="E19:F19"/>
    <mergeCell ref="C14:D14"/>
    <mergeCell ref="F14:G14"/>
    <mergeCell ref="H14:I14"/>
    <mergeCell ref="C15:D15"/>
    <mergeCell ref="F15:G15"/>
    <mergeCell ref="H15:I15"/>
    <mergeCell ref="C12:D12"/>
    <mergeCell ref="F12:G12"/>
    <mergeCell ref="H12:I12"/>
    <mergeCell ref="C13:D13"/>
    <mergeCell ref="F13:G13"/>
    <mergeCell ref="H13:I13"/>
    <mergeCell ref="B7:C7"/>
    <mergeCell ref="D7:E7"/>
    <mergeCell ref="F7:I7"/>
    <mergeCell ref="F8:I8"/>
    <mergeCell ref="D9:E9"/>
    <mergeCell ref="F9:I9"/>
    <mergeCell ref="A1:B1"/>
    <mergeCell ref="A2:I2"/>
    <mergeCell ref="A3:I3"/>
    <mergeCell ref="A5:B5"/>
    <mergeCell ref="C5:D5"/>
  </mergeCells>
  <phoneticPr fontId="22"/>
  <conditionalFormatting sqref="B8:C9">
    <cfRule type="containsBlanks" dxfId="2" priority="4">
      <formula>LEN(TRIM(B8))=0</formula>
    </cfRule>
  </conditionalFormatting>
  <conditionalFormatting sqref="E35:H35">
    <cfRule type="containsBlanks" dxfId="1" priority="1">
      <formula>LEN(TRIM(E35))=0</formula>
    </cfRule>
  </conditionalFormatting>
  <conditionalFormatting sqref="F7:I9">
    <cfRule type="containsBlanks" dxfId="0" priority="2">
      <formula>LEN(TRIM(F7))=0</formula>
    </cfRule>
  </conditionalFormatting>
  <printOptions horizontalCentered="1"/>
  <pageMargins left="0.23611111111111099" right="0.23611111111111099" top="0.74791666666666701" bottom="0.74791666666666701" header="0.31458333333333299" footer="0.31458333333333299"/>
  <pageSetup paperSize="9" scale="95" orientation="portrait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案内</vt:lpstr>
      <vt:lpstr>集約データ</vt:lpstr>
      <vt:lpstr>確認シート</vt:lpstr>
      <vt:lpstr>様式1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H.MURAMATSU</dc:creator>
  <cp:lastModifiedBy>一輝 脇田</cp:lastModifiedBy>
  <cp:lastPrinted>2019-09-08T23:35:00Z</cp:lastPrinted>
  <dcterms:created xsi:type="dcterms:W3CDTF">2019-09-02T00:35:00Z</dcterms:created>
  <dcterms:modified xsi:type="dcterms:W3CDTF">2024-09-08T01:00:27Z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1041-10.8.0.6184</vt:lpwstr>
  </property>
</Properties>
</file>